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royop\Desktop\TRANSPARENCIA TESORERIA\2024\"/>
    </mc:Choice>
  </mc:AlternateContent>
  <bookViews>
    <workbookView xWindow="0" yWindow="0" windowWidth="28800" windowHeight="12480"/>
  </bookViews>
  <sheets>
    <sheet name="1C 2024" sheetId="1" r:id="rId1"/>
  </sheets>
  <calcPr calcId="162913"/>
</workbook>
</file>

<file path=xl/calcChain.xml><?xml version="1.0" encoding="utf-8"?>
<calcChain xmlns="http://schemas.openxmlformats.org/spreadsheetml/2006/main">
  <c r="R27" i="1" l="1"/>
  <c r="L20" i="1" l="1"/>
  <c r="K20" i="1"/>
  <c r="J20" i="1"/>
  <c r="M19" i="1"/>
  <c r="M18" i="1"/>
  <c r="M17" i="1"/>
  <c r="M16" i="1"/>
  <c r="M20" i="1" s="1"/>
  <c r="E8" i="1"/>
  <c r="D8" i="1"/>
  <c r="F7" i="1"/>
  <c r="F6" i="1"/>
  <c r="F5" i="1"/>
  <c r="F8" i="1" l="1"/>
</calcChain>
</file>

<file path=xl/sharedStrings.xml><?xml version="1.0" encoding="utf-8"?>
<sst xmlns="http://schemas.openxmlformats.org/spreadsheetml/2006/main" count="44" uniqueCount="40">
  <si>
    <t>TOTAL</t>
  </si>
  <si>
    <t>ENTIDAD</t>
  </si>
  <si>
    <t>BANCO PROPIO</t>
  </si>
  <si>
    <t>VENCIMIENTO</t>
  </si>
  <si>
    <t xml:space="preserve">TOTAL PÓLIZAS </t>
  </si>
  <si>
    <t>CANCELADAS</t>
  </si>
  <si>
    <t>BANCO SANTANDER</t>
  </si>
  <si>
    <t xml:space="preserve">BBVA     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</si>
  <si>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</si>
  <si>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</si>
  <si>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</si>
  <si>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</si>
  <si>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</si>
  <si>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</si>
  <si>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</si>
  <si>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</si>
  <si>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</si>
  <si>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CAIXABANK</t>
  </si>
  <si>
    <t>COBROS (B)</t>
  </si>
  <si>
    <t>PAGOS (C )</t>
  </si>
  <si>
    <t>ESTADO DE MOVIMIENTOS Y SITUACIÓN DE LAS CUENTAS DE TESORERÍA DE LA ADMINISTRACIÓN DE LA DGA A 30/04/2024</t>
  </si>
  <si>
    <t>EXISTENCIAS  31/12/2023</t>
  </si>
  <si>
    <t>EXISTENCIAS  30/04/2024</t>
  </si>
  <si>
    <t>CUENTAS DE CRÉDITO Y OTRAS OPERACIONES A CORTO PLAZO 1º CUATRIMESTRE 2024</t>
  </si>
  <si>
    <t>DISPUESTO A 30/04/2024</t>
  </si>
  <si>
    <t>DISPONIBLE A 30/04/2024</t>
  </si>
  <si>
    <t>B0099</t>
  </si>
  <si>
    <t>B0100</t>
  </si>
  <si>
    <t>UNICAJA BANCO</t>
  </si>
  <si>
    <t>B0101</t>
  </si>
  <si>
    <t>B0102</t>
  </si>
  <si>
    <t>VALORES A COBRAR CAJA DE DEPÓSITOS</t>
  </si>
  <si>
    <t>EXISTENCIAS 31/12/2023(A)</t>
  </si>
  <si>
    <t>EXISTENCIAS 30/04/2024 (D)</t>
  </si>
  <si>
    <r>
      <t xml:space="preserve">VALORES A COBRAR </t>
    </r>
    <r>
      <rPr>
        <sz val="9"/>
        <rFont val="Arial"/>
        <family val="2"/>
      </rPr>
      <t>(D=A+B-C)</t>
    </r>
  </si>
  <si>
    <t>VALORES A PAGAR CAJA DE DEPÓSITOS</t>
  </si>
  <si>
    <t>1º CUATRIMESTRE 2024</t>
  </si>
  <si>
    <t>EXISTENCIAS 31/12/2023 (A)</t>
  </si>
  <si>
    <t>VALORES A PAGAR (D=A-B+C)</t>
  </si>
  <si>
    <t xml:space="preserve">1º CUATRIMESTRE 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</si>
</sst>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  <numFmt numFmtId="168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name val="MS Sans Serif"/>
    </font>
    <font>
      <sz val="9"/>
      <color indexed="8"/>
      <name val="Arial"/>
      <family val="2"/>
    </font>
    <font>
      <sz val="9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left"/>
    </xf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/>
    <xf numFmtId="0" fontId="2" fillId="0" borderId="0" xfId="0" applyFont="1" applyBorder="1"/>
    <xf numFmtId="165" fontId="2" fillId="0" borderId="0" xfId="2" applyFont="1" applyBorder="1" applyAlignment="1">
      <alignment horizontal="center"/>
    </xf>
    <xf numFmtId="165" fontId="2" fillId="0" borderId="0" xfId="2" applyFont="1" applyBorder="1"/>
    <xf numFmtId="164" fontId="9" fillId="0" borderId="0" xfId="4" applyFont="1"/>
    <xf numFmtId="164" fontId="8" fillId="0" borderId="1" xfId="4" applyFont="1" applyFill="1" applyBorder="1" applyAlignment="1">
      <alignment horizontal="center" vertical="center"/>
    </xf>
    <xf numFmtId="164" fontId="8" fillId="0" borderId="1" xfId="4" applyFont="1" applyFill="1" applyBorder="1" applyAlignment="1">
      <alignment vertical="center"/>
    </xf>
    <xf numFmtId="4" fontId="11" fillId="0" borderId="2" xfId="4" applyNumberFormat="1" applyFont="1" applyFill="1" applyBorder="1" applyAlignment="1">
      <alignment horizontal="right" vertical="center" wrapText="1"/>
    </xf>
    <xf numFmtId="4" fontId="9" fillId="0" borderId="2" xfId="4" applyNumberFormat="1" applyFont="1" applyFill="1" applyBorder="1" applyAlignment="1">
      <alignment horizontal="right" vertical="center" wrapText="1"/>
    </xf>
    <xf numFmtId="4" fontId="9" fillId="0" borderId="1" xfId="4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vertical="center" wrapText="1"/>
    </xf>
    <xf numFmtId="164" fontId="8" fillId="0" borderId="1" xfId="4" quotePrefix="1" applyFont="1" applyFill="1" applyBorder="1" applyAlignment="1">
      <alignment horizontal="left" vertical="center"/>
    </xf>
    <xf numFmtId="4" fontId="11" fillId="0" borderId="1" xfId="4" applyNumberFormat="1" applyFont="1" applyFill="1" applyBorder="1" applyAlignment="1">
      <alignment horizontal="right" vertical="center" wrapText="1"/>
    </xf>
    <xf numFmtId="164" fontId="8" fillId="0" borderId="0" xfId="4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49" fontId="9" fillId="0" borderId="0" xfId="0" applyNumberFormat="1" applyFont="1" applyFill="1"/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14" fontId="9" fillId="0" borderId="9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right" vertical="center"/>
    </xf>
    <xf numFmtId="4" fontId="9" fillId="0" borderId="10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9" fillId="0" borderId="11" xfId="0" applyNumberFormat="1" applyFont="1" applyFill="1" applyBorder="1" applyAlignment="1">
      <alignment horizontal="right" vertical="center"/>
    </xf>
    <xf numFmtId="4" fontId="13" fillId="0" borderId="2" xfId="0" applyNumberFormat="1" applyFont="1" applyFill="1" applyBorder="1" applyAlignment="1">
      <alignment horizontal="right" vertical="center"/>
    </xf>
    <xf numFmtId="4" fontId="13" fillId="0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4" fontId="2" fillId="0" borderId="0" xfId="1" applyNumberFormat="1" applyFont="1" applyBorder="1" applyAlignment="1">
      <alignment wrapText="1"/>
    </xf>
    <xf numFmtId="0" fontId="14" fillId="0" borderId="0" xfId="0" applyFont="1"/>
    <xf numFmtId="0" fontId="14" fillId="0" borderId="0" xfId="0" applyFont="1" applyAlignment="1">
      <alignment horizontal="center"/>
    </xf>
    <xf numFmtId="0" fontId="9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8" fillId="0" borderId="1" xfId="0" applyFont="1" applyBorder="1" applyAlignment="1">
      <alignment vertical="center"/>
    </xf>
    <xf numFmtId="168" fontId="9" fillId="0" borderId="1" xfId="3" applyNumberFormat="1" applyFont="1" applyBorder="1" applyAlignment="1">
      <alignment horizontal="right" vertical="center"/>
    </xf>
    <xf numFmtId="4" fontId="14" fillId="0" borderId="1" xfId="0" applyNumberFormat="1" applyFont="1" applyBorder="1" applyAlignment="1">
      <alignment horizontal="right" vertical="center"/>
    </xf>
    <xf numFmtId="4" fontId="9" fillId="0" borderId="1" xfId="3" applyNumberFormat="1" applyFont="1" applyBorder="1" applyAlignment="1">
      <alignment horizontal="right" vertic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9" fillId="0" borderId="1" xfId="3" applyNumberFormat="1" applyFont="1" applyBorder="1" applyAlignment="1">
      <alignment vertical="center"/>
    </xf>
    <xf numFmtId="0" fontId="8" fillId="3" borderId="10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12" fillId="0" borderId="0" xfId="0" applyFont="1" applyFill="1" applyAlignment="1"/>
    <xf numFmtId="165" fontId="8" fillId="2" borderId="3" xfId="3" applyFont="1" applyFill="1" applyBorder="1" applyAlignment="1">
      <alignment horizontal="center" vertical="center" wrapText="1"/>
    </xf>
    <xf numFmtId="165" fontId="8" fillId="2" borderId="4" xfId="3" applyFont="1" applyFill="1" applyBorder="1" applyAlignment="1">
      <alignment horizontal="center" vertical="center" wrapText="1"/>
    </xf>
    <xf numFmtId="165" fontId="8" fillId="2" borderId="5" xfId="3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164" fontId="9" fillId="0" borderId="6" xfId="4" applyFont="1" applyFill="1" applyBorder="1" applyAlignment="1"/>
    <xf numFmtId="0" fontId="10" fillId="0" borderId="7" xfId="0" applyFont="1" applyBorder="1" applyAlignment="1"/>
    <xf numFmtId="0" fontId="3" fillId="0" borderId="0" xfId="0" applyFont="1" applyFill="1" applyBorder="1" applyAlignment="1">
      <alignment horizontal="center"/>
    </xf>
  </cellXfs>
  <cellStyles count="5">
    <cellStyle name="Millares [0]" xfId="1" builtinId="6"/>
    <cellStyle name="Millares [0] 2" xfId="4"/>
    <cellStyle name="Moneda" xfId="2" builtinId="4"/>
    <cellStyle name="Moneda 2" xf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2"/>
  <sheetViews>
    <sheetView showGridLines="0" tabSelected="1" workbookViewId="0">
      <selection activeCell="Q19" sqref="Q19"/>
    </sheetView>
  </sheetViews>
  <sheetFormatPr baseColWidth="10" defaultColWidth="6" defaultRowHeight="12.75" x14ac:dyDescent="0.2"/>
  <cols>
    <col min="1" max="1" width="0.5703125" style="1" customWidth="1"/>
    <col min="2" max="2" width="26.42578125" style="1" customWidth="1"/>
    <col min="3" max="3" width="6" style="2" customWidth="1"/>
    <col min="4" max="6" width="18.5703125" style="1" customWidth="1"/>
    <col min="7" max="7" width="19.285156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78" t="s">
        <v>20</v>
      </c>
      <c r="C2" s="79"/>
      <c r="D2" s="79"/>
      <c r="E2" s="79"/>
      <c r="F2" s="80"/>
      <c r="G2" s="3"/>
    </row>
    <row r="3" spans="2:16" x14ac:dyDescent="0.2">
      <c r="B3" s="25"/>
      <c r="C3" s="25"/>
      <c r="D3" s="25"/>
      <c r="E3" s="25"/>
      <c r="F3" s="25"/>
      <c r="G3" s="3"/>
    </row>
    <row r="4" spans="2:16" x14ac:dyDescent="0.2">
      <c r="B4" s="87"/>
      <c r="C4" s="88"/>
      <c r="D4" s="26" t="s">
        <v>15</v>
      </c>
      <c r="E4" s="26" t="s">
        <v>16</v>
      </c>
      <c r="F4" s="26" t="s">
        <v>0</v>
      </c>
      <c r="G4" s="3"/>
    </row>
    <row r="5" spans="2:16" ht="24.95" customHeight="1" x14ac:dyDescent="0.2">
      <c r="B5" s="27" t="s">
        <v>21</v>
      </c>
      <c r="C5" s="26" t="s">
        <v>11</v>
      </c>
      <c r="D5" s="28">
        <v>714174597.56999969</v>
      </c>
      <c r="E5" s="29">
        <v>2216.66</v>
      </c>
      <c r="F5" s="30">
        <f>+D5+E5</f>
        <v>714176814.22999966</v>
      </c>
      <c r="G5" s="3"/>
    </row>
    <row r="6" spans="2:16" ht="24.95" customHeight="1" x14ac:dyDescent="0.2">
      <c r="B6" s="27" t="s">
        <v>8</v>
      </c>
      <c r="C6" s="26" t="s">
        <v>12</v>
      </c>
      <c r="D6" s="31">
        <v>8107954581.0100002</v>
      </c>
      <c r="E6" s="31">
        <v>407050.59</v>
      </c>
      <c r="F6" s="30">
        <f>+D6+E6</f>
        <v>8108361631.6000004</v>
      </c>
      <c r="G6" s="3"/>
    </row>
    <row r="7" spans="2:16" ht="24.95" customHeight="1" x14ac:dyDescent="0.2">
      <c r="B7" s="27" t="s">
        <v>9</v>
      </c>
      <c r="C7" s="26" t="s">
        <v>13</v>
      </c>
      <c r="D7" s="31">
        <v>8559672974.3699999</v>
      </c>
      <c r="E7" s="31">
        <v>390755.25</v>
      </c>
      <c r="F7" s="30">
        <f>+D7+E7</f>
        <v>8560063729.6199999</v>
      </c>
      <c r="G7" s="3"/>
    </row>
    <row r="8" spans="2:16" ht="24.95" customHeight="1" x14ac:dyDescent="0.2">
      <c r="B8" s="32" t="s">
        <v>22</v>
      </c>
      <c r="C8" s="26" t="s">
        <v>14</v>
      </c>
      <c r="D8" s="28">
        <f>D5+D6-D7</f>
        <v>262456204.21000004</v>
      </c>
      <c r="E8" s="28">
        <f>E5+E6-E7</f>
        <v>18512</v>
      </c>
      <c r="F8" s="33">
        <f>F5+F6-F7</f>
        <v>262474716.21000004</v>
      </c>
      <c r="G8" s="3"/>
    </row>
    <row r="9" spans="2:16" ht="24.95" customHeight="1" x14ac:dyDescent="0.2">
      <c r="B9" s="34" t="s">
        <v>10</v>
      </c>
      <c r="C9" s="25"/>
      <c r="D9" s="25"/>
      <c r="E9" s="25"/>
      <c r="F9" s="25"/>
      <c r="G9" s="3"/>
    </row>
    <row r="10" spans="2:16" ht="24.95" customHeight="1" x14ac:dyDescent="0.2">
      <c r="B10" s="4"/>
      <c r="C10" s="5"/>
      <c r="D10" s="6"/>
      <c r="E10" s="3"/>
      <c r="F10" s="3"/>
      <c r="G10" s="3"/>
    </row>
    <row r="11" spans="2:16" x14ac:dyDescent="0.2">
      <c r="B11" s="11"/>
      <c r="C11" s="5"/>
      <c r="D11" s="3"/>
      <c r="E11" s="3"/>
      <c r="F11" s="9"/>
      <c r="G11" s="3"/>
    </row>
    <row r="12" spans="2:16" ht="24.95" customHeight="1" x14ac:dyDescent="0.2">
      <c r="B12" s="11"/>
      <c r="C12" s="5"/>
      <c r="D12" s="12"/>
      <c r="E12" s="13"/>
      <c r="F12" s="12"/>
      <c r="G12" s="81" t="s">
        <v>23</v>
      </c>
      <c r="H12" s="82"/>
      <c r="I12" s="82"/>
      <c r="J12" s="82"/>
      <c r="K12" s="82"/>
      <c r="L12" s="82"/>
      <c r="M12" s="83"/>
      <c r="N12" s="18"/>
      <c r="O12" s="18"/>
      <c r="P12" s="18"/>
    </row>
    <row r="13" spans="2:16" x14ac:dyDescent="0.2">
      <c r="B13" s="11"/>
      <c r="C13" s="5"/>
      <c r="D13" s="13"/>
      <c r="E13" s="12"/>
      <c r="F13" s="12"/>
      <c r="G13" s="76"/>
      <c r="H13" s="76"/>
      <c r="I13" s="77"/>
      <c r="J13" s="77"/>
      <c r="K13" s="77"/>
      <c r="L13" s="77"/>
      <c r="M13" s="77"/>
      <c r="N13" s="19"/>
      <c r="O13" s="19"/>
      <c r="P13" s="19"/>
    </row>
    <row r="14" spans="2:16" ht="24" x14ac:dyDescent="0.2">
      <c r="B14" s="11"/>
      <c r="C14" s="5"/>
      <c r="D14" s="12"/>
      <c r="E14" s="12"/>
      <c r="F14" s="12"/>
      <c r="G14" s="35" t="s">
        <v>1</v>
      </c>
      <c r="H14" s="35" t="s">
        <v>2</v>
      </c>
      <c r="I14" s="35" t="s">
        <v>3</v>
      </c>
      <c r="J14" s="36" t="s">
        <v>4</v>
      </c>
      <c r="K14" s="36" t="s">
        <v>5</v>
      </c>
      <c r="L14" s="36" t="s">
        <v>24</v>
      </c>
      <c r="M14" s="35" t="s">
        <v>25</v>
      </c>
      <c r="N14" s="16"/>
      <c r="O14" s="16"/>
      <c r="P14" s="16"/>
    </row>
    <row r="15" spans="2:16" x14ac:dyDescent="0.2">
      <c r="B15" s="11"/>
      <c r="C15" s="5"/>
      <c r="D15" s="14"/>
      <c r="E15" s="14"/>
      <c r="F15" s="12"/>
      <c r="G15" s="37"/>
      <c r="H15" s="37"/>
      <c r="I15" s="37"/>
      <c r="J15" s="37"/>
      <c r="K15" s="37"/>
      <c r="L15" s="37"/>
      <c r="M15" s="38"/>
      <c r="N15" s="10"/>
      <c r="O15" s="10"/>
      <c r="P15" s="10"/>
    </row>
    <row r="16" spans="2:16" ht="24.95" customHeight="1" x14ac:dyDescent="0.2">
      <c r="B16" s="11"/>
      <c r="C16" s="5"/>
      <c r="D16" s="14"/>
      <c r="E16" s="12"/>
      <c r="F16" s="12"/>
      <c r="G16" s="39" t="s">
        <v>7</v>
      </c>
      <c r="H16" s="40" t="s">
        <v>26</v>
      </c>
      <c r="I16" s="41">
        <v>45387</v>
      </c>
      <c r="J16" s="42">
        <v>150000000</v>
      </c>
      <c r="K16" s="43">
        <v>150000000</v>
      </c>
      <c r="L16" s="44">
        <v>0</v>
      </c>
      <c r="M16" s="44">
        <f>J16-K16-L16</f>
        <v>0</v>
      </c>
      <c r="N16" s="17"/>
      <c r="O16" s="17"/>
      <c r="P16" s="17"/>
    </row>
    <row r="17" spans="2:18" ht="24.95" customHeight="1" x14ac:dyDescent="0.2">
      <c r="B17" s="3"/>
      <c r="C17" s="6"/>
      <c r="D17" s="15"/>
      <c r="E17" s="15"/>
      <c r="F17" s="3"/>
      <c r="G17" s="39" t="s">
        <v>6</v>
      </c>
      <c r="H17" s="40" t="s">
        <v>27</v>
      </c>
      <c r="I17" s="41">
        <v>45387</v>
      </c>
      <c r="J17" s="42">
        <v>80000000</v>
      </c>
      <c r="K17" s="43">
        <v>80000000</v>
      </c>
      <c r="L17" s="45">
        <v>0</v>
      </c>
      <c r="M17" s="44">
        <f>J17-K17-L17</f>
        <v>0</v>
      </c>
      <c r="N17" s="17"/>
      <c r="O17" s="17"/>
      <c r="P17" s="17"/>
    </row>
    <row r="18" spans="2:18" ht="24.95" customHeight="1" x14ac:dyDescent="0.2">
      <c r="D18" s="7"/>
      <c r="G18" s="39" t="s">
        <v>28</v>
      </c>
      <c r="H18" s="40" t="s">
        <v>29</v>
      </c>
      <c r="I18" s="41">
        <v>45387</v>
      </c>
      <c r="J18" s="42">
        <v>35000000</v>
      </c>
      <c r="K18" s="43">
        <v>35000000</v>
      </c>
      <c r="L18" s="45">
        <v>0</v>
      </c>
      <c r="M18" s="44">
        <f>J18-K18-L18</f>
        <v>0</v>
      </c>
      <c r="N18" s="17"/>
      <c r="O18" s="17"/>
      <c r="P18" s="17"/>
    </row>
    <row r="19" spans="2:18" ht="24.95" customHeight="1" x14ac:dyDescent="0.2">
      <c r="D19" s="8"/>
      <c r="G19" s="39" t="s">
        <v>17</v>
      </c>
      <c r="H19" s="40" t="s">
        <v>30</v>
      </c>
      <c r="I19" s="41">
        <v>45387</v>
      </c>
      <c r="J19" s="42">
        <v>300000000</v>
      </c>
      <c r="K19" s="43">
        <v>300000000</v>
      </c>
      <c r="L19" s="45">
        <v>0</v>
      </c>
      <c r="M19" s="44">
        <f>J19-K19-L19</f>
        <v>0</v>
      </c>
      <c r="N19" s="17"/>
      <c r="O19" s="17"/>
      <c r="P19" s="17"/>
    </row>
    <row r="20" spans="2:18" ht="24.95" customHeight="1" x14ac:dyDescent="0.2">
      <c r="D20" s="7"/>
      <c r="E20" s="7"/>
      <c r="F20" s="7"/>
      <c r="G20" s="84" t="s">
        <v>0</v>
      </c>
      <c r="H20" s="85"/>
      <c r="I20" s="86"/>
      <c r="J20" s="46">
        <f>SUM(J16:J19)</f>
        <v>565000000</v>
      </c>
      <c r="K20" s="46">
        <f>SUM(K16:K19)</f>
        <v>565000000</v>
      </c>
      <c r="L20" s="46">
        <f>SUM(L16:L19)</f>
        <v>0</v>
      </c>
      <c r="M20" s="47">
        <f>SUM(M16:M19)</f>
        <v>0</v>
      </c>
      <c r="N20" s="17"/>
      <c r="O20" s="17"/>
      <c r="P20" s="17"/>
    </row>
    <row r="22" spans="2:18" ht="13.5" customHeight="1" x14ac:dyDescent="0.2">
      <c r="N22" s="70" t="s">
        <v>31</v>
      </c>
      <c r="O22" s="71"/>
      <c r="P22" s="71"/>
      <c r="Q22" s="71"/>
      <c r="R22" s="72"/>
    </row>
    <row r="23" spans="2:18" ht="15" customHeight="1" x14ac:dyDescent="0.2">
      <c r="N23" s="73" t="s">
        <v>39</v>
      </c>
      <c r="O23" s="74"/>
      <c r="P23" s="74"/>
      <c r="Q23" s="74"/>
      <c r="R23" s="75"/>
    </row>
    <row r="24" spans="2:18" ht="16.5" customHeight="1" x14ac:dyDescent="0.2">
      <c r="N24" s="52"/>
      <c r="O24" s="53"/>
      <c r="P24" s="52"/>
      <c r="Q24" s="52"/>
      <c r="R24" s="52"/>
    </row>
    <row r="25" spans="2:18" ht="24" x14ac:dyDescent="0.2">
      <c r="N25" s="54"/>
      <c r="O25" s="55" t="s">
        <v>32</v>
      </c>
      <c r="P25" s="56" t="s">
        <v>18</v>
      </c>
      <c r="Q25" s="56" t="s">
        <v>19</v>
      </c>
      <c r="R25" s="55" t="s">
        <v>33</v>
      </c>
    </row>
    <row r="26" spans="2:18" ht="24.95" customHeight="1" x14ac:dyDescent="0.2">
      <c r="N26" s="54"/>
      <c r="O26" s="57"/>
      <c r="P26" s="57"/>
      <c r="Q26" s="57"/>
      <c r="R26" s="57"/>
    </row>
    <row r="27" spans="2:18" ht="24.95" customHeight="1" x14ac:dyDescent="0.2">
      <c r="N27" s="58" t="s">
        <v>34</v>
      </c>
      <c r="O27" s="59">
        <v>1341794214.8499999</v>
      </c>
      <c r="P27" s="60">
        <v>189066761.55000001</v>
      </c>
      <c r="Q27" s="60">
        <v>75320628.549999997</v>
      </c>
      <c r="R27" s="61">
        <f>O27+P27-Q27</f>
        <v>1455540347.8499999</v>
      </c>
    </row>
    <row r="28" spans="2:18" ht="24.95" customHeight="1" x14ac:dyDescent="0.2"/>
    <row r="29" spans="2:18" x14ac:dyDescent="0.2">
      <c r="N29" s="70" t="s">
        <v>35</v>
      </c>
      <c r="O29" s="71"/>
      <c r="P29" s="71"/>
      <c r="Q29" s="71"/>
      <c r="R29" s="72"/>
    </row>
    <row r="30" spans="2:18" x14ac:dyDescent="0.2">
      <c r="N30" s="73" t="s">
        <v>36</v>
      </c>
      <c r="O30" s="74"/>
      <c r="P30" s="74"/>
      <c r="Q30" s="74"/>
      <c r="R30" s="75"/>
    </row>
    <row r="31" spans="2:18" x14ac:dyDescent="0.2">
      <c r="N31" s="66"/>
      <c r="O31" s="67"/>
      <c r="P31" s="66"/>
      <c r="Q31" s="66"/>
      <c r="R31" s="66"/>
    </row>
    <row r="32" spans="2:18" ht="24" x14ac:dyDescent="0.2">
      <c r="N32" s="54"/>
      <c r="O32" s="55" t="s">
        <v>37</v>
      </c>
      <c r="P32" s="55" t="s">
        <v>18</v>
      </c>
      <c r="Q32" s="55" t="s">
        <v>19</v>
      </c>
      <c r="R32" s="55" t="s">
        <v>33</v>
      </c>
    </row>
    <row r="33" spans="14:22" x14ac:dyDescent="0.2">
      <c r="N33" s="54"/>
      <c r="O33" s="68"/>
      <c r="P33" s="54"/>
      <c r="Q33" s="54"/>
      <c r="R33" s="54"/>
    </row>
    <row r="34" spans="14:22" ht="25.5" customHeight="1" x14ac:dyDescent="0.2">
      <c r="N34" s="58" t="s">
        <v>38</v>
      </c>
      <c r="O34" s="61">
        <v>8761800.3300000001</v>
      </c>
      <c r="P34" s="69"/>
      <c r="Q34" s="69"/>
      <c r="R34" s="61">
        <v>8761800.3300000001</v>
      </c>
    </row>
    <row r="35" spans="14:22" x14ac:dyDescent="0.2">
      <c r="R35" s="22"/>
      <c r="S35" s="48"/>
      <c r="T35" s="48"/>
      <c r="U35" s="48"/>
      <c r="V35" s="48"/>
    </row>
    <row r="36" spans="14:22" x14ac:dyDescent="0.2">
      <c r="R36" s="22"/>
      <c r="S36" s="64"/>
      <c r="T36" s="65"/>
      <c r="U36" s="65"/>
      <c r="V36" s="65"/>
    </row>
    <row r="37" spans="14:22" x14ac:dyDescent="0.2">
      <c r="R37" s="50"/>
      <c r="S37" s="51"/>
      <c r="T37" s="51"/>
      <c r="U37" s="51"/>
      <c r="V37" s="51"/>
    </row>
    <row r="38" spans="14:22" x14ac:dyDescent="0.2">
      <c r="R38" s="22"/>
      <c r="S38" s="49"/>
      <c r="T38" s="22"/>
      <c r="U38" s="22"/>
      <c r="V38" s="22"/>
    </row>
    <row r="39" spans="14:22" x14ac:dyDescent="0.2">
      <c r="R39" s="50"/>
      <c r="S39" s="51"/>
      <c r="T39" s="51"/>
      <c r="U39" s="51"/>
      <c r="V39" s="51"/>
    </row>
    <row r="40" spans="14:22" x14ac:dyDescent="0.2">
      <c r="R40" s="22"/>
      <c r="S40" s="23"/>
      <c r="T40" s="24"/>
      <c r="U40" s="24"/>
      <c r="V40" s="24"/>
    </row>
    <row r="41" spans="14:22" x14ac:dyDescent="0.2">
      <c r="R41" s="22"/>
      <c r="S41" s="23"/>
      <c r="T41" s="24"/>
      <c r="U41" s="24"/>
      <c r="V41" s="24"/>
    </row>
    <row r="42" spans="14:22" x14ac:dyDescent="0.2">
      <c r="R42" s="22"/>
      <c r="S42" s="23"/>
      <c r="T42" s="24"/>
      <c r="U42" s="24"/>
      <c r="V42" s="24"/>
    </row>
    <row r="43" spans="14:22" x14ac:dyDescent="0.2">
      <c r="R43" s="21"/>
      <c r="S43" s="21"/>
      <c r="T43" s="21"/>
      <c r="U43" s="21"/>
      <c r="V43" s="21"/>
    </row>
    <row r="44" spans="14:22" x14ac:dyDescent="0.2">
      <c r="R44" s="89"/>
      <c r="S44" s="89"/>
      <c r="T44" s="89"/>
      <c r="U44" s="89"/>
      <c r="V44" s="89"/>
    </row>
    <row r="45" spans="14:22" x14ac:dyDescent="0.2">
      <c r="R45" s="89"/>
      <c r="S45" s="89"/>
      <c r="T45" s="89"/>
      <c r="U45" s="89"/>
      <c r="V45" s="89"/>
    </row>
    <row r="46" spans="14:22" x14ac:dyDescent="0.2">
      <c r="R46" s="89"/>
      <c r="S46" s="89"/>
      <c r="T46" s="89"/>
      <c r="U46" s="89"/>
      <c r="V46" s="89"/>
    </row>
    <row r="47" spans="14:22" x14ac:dyDescent="0.2">
      <c r="R47" s="20"/>
      <c r="S47" s="20"/>
      <c r="T47" s="20"/>
      <c r="U47" s="20"/>
      <c r="V47" s="20"/>
    </row>
    <row r="48" spans="14:22" x14ac:dyDescent="0.2">
      <c r="R48" s="20"/>
      <c r="S48" s="20"/>
      <c r="T48" s="20"/>
      <c r="U48" s="20"/>
      <c r="V48" s="20"/>
    </row>
    <row r="49" spans="18:22" x14ac:dyDescent="0.2">
      <c r="R49" s="62"/>
      <c r="S49" s="63"/>
      <c r="T49" s="62"/>
      <c r="U49" s="62"/>
      <c r="V49" s="62"/>
    </row>
    <row r="50" spans="18:22" x14ac:dyDescent="0.2">
      <c r="R50" s="22"/>
      <c r="S50" s="48"/>
      <c r="T50" s="48"/>
      <c r="U50" s="48"/>
      <c r="V50" s="48"/>
    </row>
    <row r="51" spans="18:22" x14ac:dyDescent="0.2">
      <c r="R51" s="22"/>
      <c r="S51" s="64"/>
      <c r="T51" s="65"/>
      <c r="U51" s="65"/>
      <c r="V51" s="65"/>
    </row>
    <row r="52" spans="18:22" ht="31.5" customHeight="1" x14ac:dyDescent="0.2">
      <c r="R52" s="50"/>
      <c r="S52" s="51"/>
      <c r="T52" s="51"/>
      <c r="U52" s="51"/>
      <c r="V52" s="51"/>
    </row>
  </sheetData>
  <mergeCells count="12">
    <mergeCell ref="R46:V46"/>
    <mergeCell ref="R44:V44"/>
    <mergeCell ref="R45:V45"/>
    <mergeCell ref="N29:R29"/>
    <mergeCell ref="N30:R30"/>
    <mergeCell ref="N23:R23"/>
    <mergeCell ref="G13:M13"/>
    <mergeCell ref="B2:F2"/>
    <mergeCell ref="G12:M12"/>
    <mergeCell ref="G20:I20"/>
    <mergeCell ref="B4:C4"/>
    <mergeCell ref="N22:R22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1C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(primer trimestre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2025-11-06T12:57:59Z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