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Ranillas\user\transparencia\PETICIONES INFORMACION DEPARTAMENTOS\000_LEY_PRESUPUESTOS_2018\49_L_TESORERIA\2025\"/>
    </mc:Choice>
  </mc:AlternateContent>
  <bookViews>
    <workbookView xWindow="0" yWindow="0" windowWidth="28800" windowHeight="12480"/>
  </bookViews>
  <sheets>
    <sheet name="2C 2025" sheetId="1" r:id="rId1"/>
  </sheets>
  <calcPr calcId="162913"/>
</workbook>
</file>

<file path=xl/calcChain.xml><?xml version="1.0" encoding="utf-8"?>
<calcChain xmlns="http://schemas.openxmlformats.org/spreadsheetml/2006/main">
  <c r="L20" i="1" l="1"/>
  <c r="K20" i="1"/>
  <c r="J20" i="1"/>
  <c r="M19" i="1"/>
  <c r="M18" i="1"/>
  <c r="M17" i="1"/>
  <c r="M16" i="1"/>
  <c r="M20" i="1" l="1"/>
  <c r="E8" i="1"/>
  <c r="D8" i="1"/>
  <c r="F7" i="1"/>
  <c r="F6" i="1"/>
  <c r="F5" i="1"/>
  <c r="F8" i="1" l="1"/>
</calcChain>
</file>

<file path=xl/sharedStrings.xml><?xml version="1.0" encoding="utf-8"?>
<sst xmlns="http://schemas.openxmlformats.org/spreadsheetml/2006/main" count="44" uniqueCount="39">
  <si>
    <t>TOTAL</t>
  </si>
  <si>
    <t>ENTIDAD</t>
  </si>
  <si>
    <t>BANCO PROPIO</t>
  </si>
  <si>
    <t>VENCIMIENTO</t>
  </si>
  <si>
    <t xml:space="preserve">TOTAL PÓLIZAS </t>
  </si>
  <si>
    <t>CANCELADAS</t>
  </si>
  <si>
    <t xml:space="preserve">BBVA     </t>
  </si>
  <si>
    <t>COBROS</t>
  </si>
  <si>
    <t xml:space="preserve">PAGOS                                        </t>
  </si>
  <si>
    <t xml:space="preserve"> (D=A+B-C)</t>
  </si>
  <si>
    <t>(A)</t>
  </si>
  <si>
    <t>(B)</t>
  </si>
  <si>
    <t>(C)</t>
  </si>
  <si>
    <t>(D)</t>
  </si>
  <si>
    <t>BANCOS</t>
  </si>
  <si>
    <t>CAJA</t>
  </si>
  <si>
    <t>COBROS (B)</t>
  </si>
  <si>
    <t>PAGOS (C )</t>
  </si>
  <si>
    <t>ESTADO DE MOVIMIENTOS Y SITUACIÓN DE LAS CUENTAS DE TESORERÍA DE LA ADMINISTRACIÓN DE LA DGA A 31/08/2025</t>
  </si>
  <si>
    <t>EXISTENCIAS  31/12/2024</t>
  </si>
  <si>
    <t>EXISTENCIAS  31/08/2025</t>
  </si>
  <si>
    <t>CUENTAS DE CRÉDITO Y OTRAS OPERACIONES A CORTO PLAZO 2º CUATRIMESTRE 2025</t>
  </si>
  <si>
    <t>DISPUESTO A 31/08/2025</t>
  </si>
  <si>
    <t>DISPONIBLE A 31/08/2025</t>
  </si>
  <si>
    <t>B0103</t>
  </si>
  <si>
    <t>SANTANDER</t>
  </si>
  <si>
    <t>B0104</t>
  </si>
  <si>
    <t xml:space="preserve">CAJA DE INGENIEROS </t>
  </si>
  <si>
    <t>B0105</t>
  </si>
  <si>
    <t xml:space="preserve">BANKINTER </t>
  </si>
  <si>
    <t>B0106</t>
  </si>
  <si>
    <t>VALORES A COBRAR CAJA DE DEPÓSITOS</t>
  </si>
  <si>
    <t>2º CUATRIMESTRE 2025</t>
  </si>
  <si>
    <t>EXISTENCIAS 31/12/2024(A)</t>
  </si>
  <si>
    <t>EXISTENCIAS 31/08/2025 (D)</t>
  </si>
  <si>
    <r>
      <t xml:space="preserve">VALORES A COBRAR </t>
    </r>
    <r>
      <rPr>
        <sz val="9"/>
        <rFont val="Arial"/>
        <family val="2"/>
      </rPr>
      <t>(D=A+B-C)</t>
    </r>
  </si>
  <si>
    <t>VALORES A PAGAR CAJA DEPÓSITOS</t>
  </si>
  <si>
    <t>EXISTENCIAS 31/12/2024 (A)</t>
  </si>
  <si>
    <t>VALORES A PAGAR (D=A-B+C)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</si>
</sst>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_);_(* \(#,##0\);_(* &quot;-&quot;_);_(@_)"/>
    <numFmt numFmtId="165" formatCode="_(&quot;€&quot;* #,##0.00_);_(&quot;€&quot;* \(#,##0.00\);_(&quot;€&quot;* &quot;-&quot;??_);_(@_)"/>
    <numFmt numFmtId="166" formatCode="#,##0.00_ ;\-#,##0.00\ "/>
    <numFmt numFmtId="167" formatCode="_-* #,##0.00\ _€_-;\-* #,##0.00\ _€_-;_-* &quot;-&quot;\ _€_-;_-@_-"/>
  </numFmts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9"/>
      <name val="MS Sans Serif"/>
    </font>
    <font>
      <sz val="9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indexed="8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95">
    <xf numFmtId="0" fontId="0" fillId="0" borderId="0" xfId="0"/>
    <xf numFmtId="164" fontId="2" fillId="0" borderId="0" xfId="1" applyFont="1"/>
    <xf numFmtId="164" fontId="2" fillId="0" borderId="0" xfId="1" applyFont="1" applyAlignment="1">
      <alignment horizontal="right"/>
    </xf>
    <xf numFmtId="164" fontId="2" fillId="0" borderId="0" xfId="1" applyFont="1" applyFill="1" applyBorder="1"/>
    <xf numFmtId="164" fontId="3" fillId="0" borderId="0" xfId="1" applyFont="1" applyFill="1" applyBorder="1" applyAlignment="1">
      <alignment horizontal="left"/>
    </xf>
    <xf numFmtId="164" fontId="3" fillId="0" borderId="0" xfId="1" applyFont="1" applyFill="1" applyBorder="1" applyAlignment="1">
      <alignment horizontal="right"/>
    </xf>
    <xf numFmtId="164" fontId="2" fillId="0" borderId="0" xfId="1" applyFont="1" applyFill="1" applyBorder="1" applyAlignment="1">
      <alignment horizontal="right"/>
    </xf>
    <xf numFmtId="4" fontId="2" fillId="0" borderId="0" xfId="1" applyNumberFormat="1" applyFont="1"/>
    <xf numFmtId="4" fontId="3" fillId="0" borderId="0" xfId="1" applyNumberFormat="1" applyFont="1"/>
    <xf numFmtId="4" fontId="2" fillId="0" borderId="0" xfId="0" applyNumberFormat="1" applyFont="1" applyFill="1" applyBorder="1" applyAlignment="1">
      <alignment horizontal="right" vertical="center" wrapText="1"/>
    </xf>
    <xf numFmtId="49" fontId="2" fillId="0" borderId="0" xfId="0" applyNumberFormat="1" applyFont="1" applyFill="1"/>
    <xf numFmtId="164" fontId="3" fillId="0" borderId="0" xfId="1" applyFont="1" applyFill="1" applyBorder="1"/>
    <xf numFmtId="164" fontId="3" fillId="0" borderId="0" xfId="1" applyFont="1" applyFill="1" applyBorder="1" applyAlignment="1">
      <alignment horizontal="center"/>
    </xf>
    <xf numFmtId="167" fontId="3" fillId="0" borderId="0" xfId="1" applyNumberFormat="1" applyFont="1" applyFill="1" applyBorder="1" applyAlignment="1">
      <alignment horizontal="center"/>
    </xf>
    <xf numFmtId="4" fontId="5" fillId="0" borderId="0" xfId="0" applyNumberFormat="1" applyFont="1"/>
    <xf numFmtId="166" fontId="2" fillId="0" borderId="0" xfId="1" applyNumberFormat="1" applyFont="1" applyFill="1" applyBorder="1"/>
    <xf numFmtId="0" fontId="3" fillId="0" borderId="0" xfId="0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3" fillId="0" borderId="0" xfId="0" applyFont="1" applyBorder="1" applyAlignment="1">
      <alignment horizontal="center"/>
    </xf>
    <xf numFmtId="0" fontId="2" fillId="0" borderId="0" xfId="0" applyFont="1" applyBorder="1"/>
    <xf numFmtId="164" fontId="9" fillId="0" borderId="0" xfId="1" applyFont="1"/>
    <xf numFmtId="164" fontId="8" fillId="0" borderId="1" xfId="1" applyFont="1" applyFill="1" applyBorder="1" applyAlignment="1">
      <alignment horizontal="center" vertical="center"/>
    </xf>
    <xf numFmtId="164" fontId="8" fillId="0" borderId="1" xfId="1" applyFont="1" applyFill="1" applyBorder="1" applyAlignment="1">
      <alignment vertical="center"/>
    </xf>
    <xf numFmtId="4" fontId="11" fillId="0" borderId="2" xfId="1" applyNumberFormat="1" applyFont="1" applyFill="1" applyBorder="1" applyAlignment="1">
      <alignment horizontal="right" vertical="center" wrapText="1"/>
    </xf>
    <xf numFmtId="4" fontId="9" fillId="0" borderId="1" xfId="1" applyNumberFormat="1" applyFont="1" applyFill="1" applyBorder="1" applyAlignment="1">
      <alignment horizontal="right" vertical="center" wrapText="1"/>
    </xf>
    <xf numFmtId="4" fontId="9" fillId="0" borderId="2" xfId="0" applyNumberFormat="1" applyFont="1" applyFill="1" applyBorder="1" applyAlignment="1">
      <alignment horizontal="right" vertical="center" wrapText="1"/>
    </xf>
    <xf numFmtId="164" fontId="8" fillId="0" borderId="1" xfId="1" quotePrefix="1" applyFont="1" applyFill="1" applyBorder="1" applyAlignment="1">
      <alignment horizontal="left" vertical="center"/>
    </xf>
    <xf numFmtId="4" fontId="11" fillId="0" borderId="1" xfId="1" applyNumberFormat="1" applyFont="1" applyFill="1" applyBorder="1" applyAlignment="1">
      <alignment horizontal="right" vertical="center" wrapText="1"/>
    </xf>
    <xf numFmtId="164" fontId="8" fillId="0" borderId="0" xfId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0" xfId="0" applyFont="1" applyFill="1"/>
    <xf numFmtId="49" fontId="9" fillId="0" borderId="0" xfId="0" applyNumberFormat="1" applyFont="1" applyFill="1"/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14" fontId="9" fillId="0" borderId="9" xfId="0" applyNumberFormat="1" applyFont="1" applyFill="1" applyBorder="1" applyAlignment="1">
      <alignment horizontal="center" vertical="center"/>
    </xf>
    <xf numFmtId="4" fontId="9" fillId="0" borderId="2" xfId="0" applyNumberFormat="1" applyFont="1" applyFill="1" applyBorder="1" applyAlignment="1">
      <alignment horizontal="right" vertical="center"/>
    </xf>
    <xf numFmtId="4" fontId="9" fillId="0" borderId="10" xfId="0" applyNumberFormat="1" applyFont="1" applyFill="1" applyBorder="1" applyAlignment="1">
      <alignment horizontal="right" vertical="center"/>
    </xf>
    <xf numFmtId="4" fontId="11" fillId="0" borderId="1" xfId="0" applyNumberFormat="1" applyFont="1" applyFill="1" applyBorder="1" applyAlignment="1">
      <alignment horizontal="right" vertical="center"/>
    </xf>
    <xf numFmtId="4" fontId="9" fillId="0" borderId="11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 vertical="center"/>
    </xf>
    <xf numFmtId="4" fontId="13" fillId="0" borderId="1" xfId="0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horizontal="center"/>
    </xf>
    <xf numFmtId="0" fontId="9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8" fillId="0" borderId="1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4" fontId="2" fillId="0" borderId="0" xfId="1" applyNumberFormat="1" applyFont="1" applyBorder="1" applyAlignment="1">
      <alignment wrapText="1"/>
    </xf>
    <xf numFmtId="0" fontId="12" fillId="0" borderId="0" xfId="0" applyFont="1" applyBorder="1" applyAlignment="1">
      <alignment horizontal="center"/>
    </xf>
    <xf numFmtId="0" fontId="12" fillId="0" borderId="0" xfId="0" applyFont="1" applyBorder="1"/>
    <xf numFmtId="0" fontId="12" fillId="0" borderId="21" xfId="0" applyFont="1" applyBorder="1"/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0" fontId="9" fillId="0" borderId="21" xfId="0" applyFont="1" applyBorder="1"/>
    <xf numFmtId="0" fontId="8" fillId="0" borderId="1" xfId="0" applyFont="1" applyBorder="1"/>
    <xf numFmtId="4" fontId="9" fillId="0" borderId="1" xfId="3" applyNumberFormat="1" applyFont="1" applyBorder="1"/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164" fontId="2" fillId="0" borderId="0" xfId="1" applyFont="1" applyBorder="1"/>
    <xf numFmtId="4" fontId="9" fillId="0" borderId="1" xfId="2" applyNumberFormat="1" applyFont="1" applyBorder="1" applyAlignment="1">
      <alignment horizontal="right" vertical="center"/>
    </xf>
    <xf numFmtId="4" fontId="14" fillId="0" borderId="1" xfId="2" applyNumberFormat="1" applyFont="1" applyBorder="1" applyAlignment="1">
      <alignment vertical="center"/>
    </xf>
    <xf numFmtId="4" fontId="9" fillId="0" borderId="1" xfId="2" applyNumberFormat="1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right"/>
    </xf>
    <xf numFmtId="0" fontId="9" fillId="0" borderId="0" xfId="0" applyFont="1" applyFill="1" applyBorder="1" applyAlignment="1"/>
    <xf numFmtId="0" fontId="12" fillId="0" borderId="0" xfId="0" applyFont="1" applyFill="1" applyAlignment="1"/>
    <xf numFmtId="165" fontId="8" fillId="2" borderId="3" xfId="2" applyFont="1" applyFill="1" applyBorder="1" applyAlignment="1">
      <alignment horizontal="center" vertical="center" wrapText="1"/>
    </xf>
    <xf numFmtId="165" fontId="8" fillId="2" borderId="4" xfId="2" applyFont="1" applyFill="1" applyBorder="1" applyAlignment="1">
      <alignment horizontal="center" vertical="center" wrapText="1"/>
    </xf>
    <xf numFmtId="165" fontId="8" fillId="2" borderId="5" xfId="2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4" fontId="8" fillId="0" borderId="2" xfId="0" applyNumberFormat="1" applyFont="1" applyFill="1" applyBorder="1" applyAlignment="1">
      <alignment horizontal="center" vertical="center"/>
    </xf>
    <xf numFmtId="4" fontId="8" fillId="0" borderId="8" xfId="0" applyNumberFormat="1" applyFont="1" applyFill="1" applyBorder="1" applyAlignment="1">
      <alignment horizontal="center" vertical="center"/>
    </xf>
    <xf numFmtId="4" fontId="8" fillId="0" borderId="9" xfId="0" applyNumberFormat="1" applyFont="1" applyFill="1" applyBorder="1" applyAlignment="1">
      <alignment horizontal="center" vertical="center"/>
    </xf>
    <xf numFmtId="164" fontId="9" fillId="0" borderId="6" xfId="1" applyFont="1" applyFill="1" applyBorder="1" applyAlignment="1"/>
    <xf numFmtId="0" fontId="10" fillId="0" borderId="7" xfId="0" applyFont="1" applyBorder="1" applyAlignment="1"/>
    <xf numFmtId="0" fontId="8" fillId="3" borderId="15" xfId="0" applyFont="1" applyFill="1" applyBorder="1" applyAlignment="1">
      <alignment horizontal="center"/>
    </xf>
    <xf numFmtId="0" fontId="9" fillId="3" borderId="16" xfId="0" applyFont="1" applyFill="1" applyBorder="1" applyAlignment="1">
      <alignment horizontal="center"/>
    </xf>
    <xf numFmtId="0" fontId="9" fillId="3" borderId="17" xfId="0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0" fontId="9" fillId="3" borderId="13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</cellXfs>
  <cellStyles count="4">
    <cellStyle name="Millares [0]" xfId="1" builtinId="6"/>
    <cellStyle name="Moneda" xfId="2" builtinId="4"/>
    <cellStyle name="Moneda 2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3"/>
  <sheetViews>
    <sheetView showGridLines="0" tabSelected="1" workbookViewId="0">
      <selection activeCell="I4" sqref="I4"/>
    </sheetView>
  </sheetViews>
  <sheetFormatPr baseColWidth="10" defaultColWidth="6" defaultRowHeight="12.75" x14ac:dyDescent="0.2"/>
  <cols>
    <col min="1" max="1" width="0.5703125" style="1" customWidth="1"/>
    <col min="2" max="2" width="26.42578125" style="1" customWidth="1"/>
    <col min="3" max="3" width="6" style="2" customWidth="1"/>
    <col min="4" max="6" width="18.5703125" style="1" customWidth="1"/>
    <col min="7" max="7" width="19.28515625" style="1" customWidth="1"/>
    <col min="8" max="8" width="16.7109375" style="1" customWidth="1"/>
    <col min="9" max="9" width="14.140625" style="1" customWidth="1"/>
    <col min="10" max="10" width="15.7109375" style="1" customWidth="1"/>
    <col min="11" max="11" width="16" style="1" customWidth="1"/>
    <col min="12" max="12" width="12" style="1" customWidth="1"/>
    <col min="13" max="13" width="14" style="1" customWidth="1"/>
    <col min="14" max="14" width="26" style="1" customWidth="1"/>
    <col min="15" max="15" width="18.140625" style="1" customWidth="1"/>
    <col min="16" max="16" width="14.7109375" style="1" bestFit="1" customWidth="1"/>
    <col min="17" max="17" width="16.42578125" style="1" customWidth="1"/>
    <col min="18" max="18" width="30.42578125" style="1" customWidth="1"/>
    <col min="19" max="22" width="20.7109375" style="1" customWidth="1"/>
    <col min="23" max="256" width="11.42578125" style="1" customWidth="1"/>
    <col min="257" max="257" width="0.5703125" style="1" customWidth="1"/>
    <col min="258" max="258" width="35.42578125" style="1" customWidth="1"/>
    <col min="259" max="16384" width="6" style="1"/>
  </cols>
  <sheetData>
    <row r="1" spans="2:16" ht="13.5" thickBot="1" x14ac:dyDescent="0.25"/>
    <row r="2" spans="2:16" ht="36" customHeight="1" thickBot="1" x14ac:dyDescent="0.25">
      <c r="B2" s="71" t="s">
        <v>18</v>
      </c>
      <c r="C2" s="72"/>
      <c r="D2" s="72"/>
      <c r="E2" s="72"/>
      <c r="F2" s="73"/>
      <c r="G2" s="3"/>
    </row>
    <row r="3" spans="2:16" x14ac:dyDescent="0.2">
      <c r="B3" s="22"/>
      <c r="C3" s="22"/>
      <c r="D3" s="22"/>
      <c r="E3" s="22"/>
      <c r="F3" s="22"/>
      <c r="G3" s="3"/>
    </row>
    <row r="4" spans="2:16" x14ac:dyDescent="0.2">
      <c r="B4" s="80"/>
      <c r="C4" s="81"/>
      <c r="D4" s="23" t="s">
        <v>14</v>
      </c>
      <c r="E4" s="23" t="s">
        <v>15</v>
      </c>
      <c r="F4" s="23" t="s">
        <v>0</v>
      </c>
      <c r="G4" s="3"/>
    </row>
    <row r="5" spans="2:16" ht="24.95" customHeight="1" x14ac:dyDescent="0.2">
      <c r="B5" s="24" t="s">
        <v>19</v>
      </c>
      <c r="C5" s="23" t="s">
        <v>10</v>
      </c>
      <c r="D5" s="25">
        <v>845932244.15999997</v>
      </c>
      <c r="E5" s="25">
        <v>1422.7400000002235</v>
      </c>
      <c r="F5" s="26">
        <f>D5+E5</f>
        <v>845933666.89999998</v>
      </c>
      <c r="G5" s="3"/>
    </row>
    <row r="6" spans="2:16" ht="24.95" customHeight="1" x14ac:dyDescent="0.2">
      <c r="B6" s="24" t="s">
        <v>7</v>
      </c>
      <c r="C6" s="23" t="s">
        <v>11</v>
      </c>
      <c r="D6" s="27">
        <v>13122192462.9</v>
      </c>
      <c r="E6" s="27">
        <v>427331.22</v>
      </c>
      <c r="F6" s="26">
        <f>D6+E6</f>
        <v>13122619794.119999</v>
      </c>
      <c r="G6" s="3"/>
    </row>
    <row r="7" spans="2:16" ht="24.95" customHeight="1" x14ac:dyDescent="0.2">
      <c r="B7" s="24" t="s">
        <v>8</v>
      </c>
      <c r="C7" s="23" t="s">
        <v>12</v>
      </c>
      <c r="D7" s="27">
        <v>13214027004.66</v>
      </c>
      <c r="E7" s="27">
        <v>426635.52000000002</v>
      </c>
      <c r="F7" s="26">
        <f>D7+E7</f>
        <v>13214453640.18</v>
      </c>
      <c r="G7" s="3"/>
    </row>
    <row r="8" spans="2:16" ht="24.95" customHeight="1" x14ac:dyDescent="0.2">
      <c r="B8" s="28" t="s">
        <v>20</v>
      </c>
      <c r="C8" s="23" t="s">
        <v>13</v>
      </c>
      <c r="D8" s="25">
        <f>D5+D6-D7</f>
        <v>754097702.39999962</v>
      </c>
      <c r="E8" s="25">
        <f>E5+E6-E7</f>
        <v>2118.440000000177</v>
      </c>
      <c r="F8" s="29">
        <f>D8+E8</f>
        <v>754099820.83999968</v>
      </c>
      <c r="G8" s="3"/>
    </row>
    <row r="9" spans="2:16" ht="24.95" customHeight="1" x14ac:dyDescent="0.2">
      <c r="B9" s="30" t="s">
        <v>9</v>
      </c>
      <c r="C9" s="22"/>
      <c r="D9" s="22"/>
      <c r="E9" s="22"/>
      <c r="F9" s="22"/>
      <c r="G9" s="3"/>
    </row>
    <row r="10" spans="2:16" ht="24.95" customHeight="1" x14ac:dyDescent="0.2">
      <c r="B10" s="4"/>
      <c r="C10" s="5"/>
      <c r="D10" s="6"/>
      <c r="E10" s="3"/>
      <c r="F10" s="3"/>
      <c r="G10" s="3"/>
    </row>
    <row r="11" spans="2:16" x14ac:dyDescent="0.2">
      <c r="B11" s="11"/>
      <c r="C11" s="5"/>
      <c r="D11" s="3"/>
      <c r="E11" s="3"/>
      <c r="F11" s="9"/>
      <c r="G11" s="3"/>
    </row>
    <row r="12" spans="2:16" ht="24.95" customHeight="1" x14ac:dyDescent="0.2">
      <c r="B12" s="11"/>
      <c r="C12" s="5"/>
      <c r="D12" s="12"/>
      <c r="E12" s="13"/>
      <c r="F12" s="12"/>
      <c r="G12" s="74" t="s">
        <v>21</v>
      </c>
      <c r="H12" s="75"/>
      <c r="I12" s="75"/>
      <c r="J12" s="75"/>
      <c r="K12" s="75"/>
      <c r="L12" s="75"/>
      <c r="M12" s="76"/>
      <c r="N12" s="18"/>
      <c r="O12" s="18"/>
      <c r="P12" s="18"/>
    </row>
    <row r="13" spans="2:16" x14ac:dyDescent="0.2">
      <c r="B13" s="11"/>
      <c r="C13" s="5"/>
      <c r="D13" s="13"/>
      <c r="E13" s="12"/>
      <c r="F13" s="12"/>
      <c r="G13" s="69"/>
      <c r="H13" s="69"/>
      <c r="I13" s="70"/>
      <c r="J13" s="70"/>
      <c r="K13" s="70"/>
      <c r="L13" s="70"/>
      <c r="M13" s="70"/>
      <c r="N13" s="19"/>
      <c r="O13" s="19"/>
      <c r="P13" s="19"/>
    </row>
    <row r="14" spans="2:16" ht="24" x14ac:dyDescent="0.2">
      <c r="B14" s="11"/>
      <c r="C14" s="5"/>
      <c r="D14" s="12"/>
      <c r="E14" s="12"/>
      <c r="F14" s="12"/>
      <c r="G14" s="31" t="s">
        <v>1</v>
      </c>
      <c r="H14" s="31" t="s">
        <v>2</v>
      </c>
      <c r="I14" s="31" t="s">
        <v>3</v>
      </c>
      <c r="J14" s="32" t="s">
        <v>4</v>
      </c>
      <c r="K14" s="32" t="s">
        <v>5</v>
      </c>
      <c r="L14" s="32" t="s">
        <v>22</v>
      </c>
      <c r="M14" s="31" t="s">
        <v>23</v>
      </c>
      <c r="N14" s="16"/>
      <c r="O14" s="16"/>
      <c r="P14" s="16"/>
    </row>
    <row r="15" spans="2:16" x14ac:dyDescent="0.2">
      <c r="B15" s="11"/>
      <c r="C15" s="5"/>
      <c r="D15" s="14"/>
      <c r="E15" s="14"/>
      <c r="F15" s="12"/>
      <c r="G15" s="33"/>
      <c r="H15" s="33"/>
      <c r="I15" s="33"/>
      <c r="J15" s="33"/>
      <c r="K15" s="33"/>
      <c r="L15" s="33"/>
      <c r="M15" s="34"/>
      <c r="N15" s="10"/>
      <c r="O15" s="10"/>
      <c r="P15" s="10"/>
    </row>
    <row r="16" spans="2:16" ht="24.95" customHeight="1" x14ac:dyDescent="0.2">
      <c r="B16" s="11"/>
      <c r="C16" s="5"/>
      <c r="D16" s="14"/>
      <c r="E16" s="12"/>
      <c r="F16" s="12"/>
      <c r="G16" s="35" t="s">
        <v>6</v>
      </c>
      <c r="H16" s="36" t="s">
        <v>24</v>
      </c>
      <c r="I16" s="37">
        <v>46017</v>
      </c>
      <c r="J16" s="38">
        <v>50000000</v>
      </c>
      <c r="K16" s="39">
        <v>0</v>
      </c>
      <c r="L16" s="40">
        <v>0</v>
      </c>
      <c r="M16" s="40">
        <f t="shared" ref="M16:M19" si="0">J16-K16-L16</f>
        <v>50000000</v>
      </c>
      <c r="N16" s="17"/>
      <c r="O16" s="17"/>
      <c r="P16" s="17"/>
    </row>
    <row r="17" spans="2:18" ht="24.95" customHeight="1" x14ac:dyDescent="0.2">
      <c r="B17" s="3"/>
      <c r="C17" s="6"/>
      <c r="D17" s="15"/>
      <c r="E17" s="15"/>
      <c r="F17" s="3"/>
      <c r="G17" s="35" t="s">
        <v>25</v>
      </c>
      <c r="H17" s="36" t="s">
        <v>26</v>
      </c>
      <c r="I17" s="37">
        <v>46017</v>
      </c>
      <c r="J17" s="38">
        <v>50000000</v>
      </c>
      <c r="K17" s="39">
        <v>0</v>
      </c>
      <c r="L17" s="41">
        <v>0</v>
      </c>
      <c r="M17" s="40">
        <f t="shared" si="0"/>
        <v>50000000</v>
      </c>
      <c r="N17" s="17"/>
      <c r="O17" s="17"/>
      <c r="P17" s="17"/>
    </row>
    <row r="18" spans="2:18" ht="24.95" customHeight="1" x14ac:dyDescent="0.2">
      <c r="D18" s="7"/>
      <c r="G18" s="35" t="s">
        <v>27</v>
      </c>
      <c r="H18" s="36" t="s">
        <v>28</v>
      </c>
      <c r="I18" s="37">
        <v>46017</v>
      </c>
      <c r="J18" s="38">
        <v>50000000</v>
      </c>
      <c r="K18" s="39">
        <v>0</v>
      </c>
      <c r="L18" s="41">
        <v>0</v>
      </c>
      <c r="M18" s="40">
        <f t="shared" si="0"/>
        <v>50000000</v>
      </c>
      <c r="N18" s="17"/>
      <c r="O18" s="17"/>
      <c r="P18" s="17"/>
    </row>
    <row r="19" spans="2:18" ht="24.95" customHeight="1" x14ac:dyDescent="0.2">
      <c r="D19" s="8"/>
      <c r="G19" s="35" t="s">
        <v>29</v>
      </c>
      <c r="H19" s="36" t="s">
        <v>30</v>
      </c>
      <c r="I19" s="37">
        <v>46017</v>
      </c>
      <c r="J19" s="38">
        <v>50000000</v>
      </c>
      <c r="K19" s="39">
        <v>0</v>
      </c>
      <c r="L19" s="41">
        <v>0</v>
      </c>
      <c r="M19" s="40">
        <f t="shared" si="0"/>
        <v>50000000</v>
      </c>
      <c r="N19" s="17"/>
      <c r="O19" s="17"/>
      <c r="P19" s="17"/>
    </row>
    <row r="20" spans="2:18" ht="24.95" customHeight="1" x14ac:dyDescent="0.2">
      <c r="D20" s="7"/>
      <c r="E20" s="7"/>
      <c r="F20" s="7"/>
      <c r="G20" s="77" t="s">
        <v>0</v>
      </c>
      <c r="H20" s="78"/>
      <c r="I20" s="79"/>
      <c r="J20" s="42">
        <f>SUM(J16:J19)</f>
        <v>200000000</v>
      </c>
      <c r="K20" s="42">
        <f>SUM(K16:K19)</f>
        <v>0</v>
      </c>
      <c r="L20" s="42">
        <f>SUM(L16:L19)</f>
        <v>0</v>
      </c>
      <c r="M20" s="43">
        <f>SUM(M16:M19)</f>
        <v>200000000</v>
      </c>
      <c r="N20" s="17"/>
      <c r="O20" s="17"/>
      <c r="P20" s="17"/>
    </row>
    <row r="21" spans="2:18" ht="13.5" thickBot="1" x14ac:dyDescent="0.25"/>
    <row r="22" spans="2:18" x14ac:dyDescent="0.2">
      <c r="N22" s="85" t="s">
        <v>31</v>
      </c>
      <c r="O22" s="86"/>
      <c r="P22" s="86"/>
      <c r="Q22" s="86"/>
      <c r="R22" s="87"/>
    </row>
    <row r="23" spans="2:18" ht="13.5" customHeight="1" thickBot="1" x14ac:dyDescent="0.25">
      <c r="N23" s="82" t="s">
        <v>32</v>
      </c>
      <c r="O23" s="83"/>
      <c r="P23" s="83"/>
      <c r="Q23" s="83"/>
      <c r="R23" s="84"/>
    </row>
    <row r="24" spans="2:18" x14ac:dyDescent="0.2">
      <c r="N24" s="44"/>
      <c r="O24" s="44"/>
      <c r="P24" s="44"/>
      <c r="Q24" s="44"/>
      <c r="R24" s="44"/>
    </row>
    <row r="25" spans="2:18" ht="24.75" customHeight="1" x14ac:dyDescent="0.2">
      <c r="N25" s="45"/>
      <c r="O25" s="46" t="s">
        <v>33</v>
      </c>
      <c r="P25" s="46" t="s">
        <v>16</v>
      </c>
      <c r="Q25" s="46" t="s">
        <v>17</v>
      </c>
      <c r="R25" s="46" t="s">
        <v>34</v>
      </c>
    </row>
    <row r="26" spans="2:18" x14ac:dyDescent="0.2">
      <c r="N26" s="45"/>
      <c r="O26" s="47"/>
      <c r="P26" s="45"/>
      <c r="Q26" s="45"/>
      <c r="R26" s="45"/>
    </row>
    <row r="27" spans="2:18" ht="15" customHeight="1" x14ac:dyDescent="0.2">
      <c r="N27" s="48" t="s">
        <v>35</v>
      </c>
      <c r="O27" s="65">
        <v>2072038867.27</v>
      </c>
      <c r="P27" s="66">
        <v>334803928.38</v>
      </c>
      <c r="Q27" s="66">
        <v>421830704.88</v>
      </c>
      <c r="R27" s="67">
        <v>1985012090.77</v>
      </c>
    </row>
    <row r="28" spans="2:18" ht="24.95" customHeight="1" x14ac:dyDescent="0.2">
      <c r="N28" s="21"/>
      <c r="O28" s="49"/>
      <c r="P28" s="49"/>
      <c r="Q28" s="49"/>
      <c r="R28" s="49"/>
    </row>
    <row r="29" spans="2:18" ht="16.5" customHeight="1" x14ac:dyDescent="0.2">
      <c r="N29" s="88" t="s">
        <v>36</v>
      </c>
      <c r="O29" s="89"/>
      <c r="P29" s="89"/>
      <c r="Q29" s="89"/>
      <c r="R29" s="90"/>
    </row>
    <row r="30" spans="2:18" x14ac:dyDescent="0.2">
      <c r="N30" s="91" t="s">
        <v>32</v>
      </c>
      <c r="O30" s="92"/>
      <c r="P30" s="92"/>
      <c r="Q30" s="92"/>
      <c r="R30" s="93"/>
    </row>
    <row r="31" spans="2:18" x14ac:dyDescent="0.2">
      <c r="N31" s="53"/>
      <c r="O31" s="52"/>
      <c r="P31" s="53"/>
      <c r="Q31" s="53"/>
      <c r="R31" s="54"/>
    </row>
    <row r="32" spans="2:18" ht="24" x14ac:dyDescent="0.2">
      <c r="N32" s="56"/>
      <c r="O32" s="46" t="s">
        <v>37</v>
      </c>
      <c r="P32" s="46" t="s">
        <v>16</v>
      </c>
      <c r="Q32" s="46" t="s">
        <v>17</v>
      </c>
      <c r="R32" s="46" t="s">
        <v>34</v>
      </c>
    </row>
    <row r="33" spans="14:18" x14ac:dyDescent="0.2">
      <c r="N33" s="56"/>
      <c r="O33" s="55"/>
      <c r="P33" s="56"/>
      <c r="Q33" s="56"/>
      <c r="R33" s="57"/>
    </row>
    <row r="34" spans="14:18" x14ac:dyDescent="0.2">
      <c r="N34" s="58" t="s">
        <v>38</v>
      </c>
      <c r="O34" s="68">
        <v>5761800.3300000001</v>
      </c>
      <c r="P34" s="59"/>
      <c r="Q34" s="59"/>
      <c r="R34" s="68">
        <v>5761800.3300000001</v>
      </c>
    </row>
    <row r="35" spans="14:18" x14ac:dyDescent="0.2">
      <c r="N35" s="94"/>
      <c r="O35" s="94"/>
      <c r="P35" s="94"/>
      <c r="Q35" s="94"/>
      <c r="R35" s="94"/>
    </row>
    <row r="36" spans="14:18" x14ac:dyDescent="0.2">
      <c r="N36" s="94"/>
      <c r="O36" s="94"/>
      <c r="P36" s="94"/>
      <c r="Q36" s="94"/>
      <c r="R36" s="94"/>
    </row>
    <row r="37" spans="14:18" x14ac:dyDescent="0.2">
      <c r="N37" s="94"/>
      <c r="O37" s="94"/>
      <c r="P37" s="94"/>
      <c r="Q37" s="94"/>
      <c r="R37" s="94"/>
    </row>
    <row r="38" spans="14:18" x14ac:dyDescent="0.2">
      <c r="N38" s="20"/>
      <c r="O38" s="20"/>
      <c r="P38" s="20"/>
      <c r="Q38" s="20"/>
      <c r="R38" s="20"/>
    </row>
    <row r="39" spans="14:18" x14ac:dyDescent="0.2">
      <c r="N39" s="20"/>
      <c r="O39" s="20"/>
      <c r="P39" s="20"/>
      <c r="Q39" s="20"/>
      <c r="R39" s="20"/>
    </row>
    <row r="40" spans="14:18" x14ac:dyDescent="0.2">
      <c r="N40" s="60"/>
      <c r="O40" s="61"/>
      <c r="P40" s="60"/>
      <c r="Q40" s="60"/>
      <c r="R40" s="60"/>
    </row>
    <row r="41" spans="14:18" x14ac:dyDescent="0.2">
      <c r="N41" s="21"/>
      <c r="O41" s="49"/>
      <c r="P41" s="49"/>
      <c r="Q41" s="49"/>
      <c r="R41" s="49"/>
    </row>
    <row r="42" spans="14:18" x14ac:dyDescent="0.2">
      <c r="N42" s="21"/>
      <c r="O42" s="62"/>
      <c r="P42" s="63"/>
      <c r="Q42" s="63"/>
      <c r="R42" s="63"/>
    </row>
    <row r="43" spans="14:18" x14ac:dyDescent="0.2">
      <c r="N43" s="50"/>
      <c r="O43" s="51"/>
      <c r="P43" s="51"/>
      <c r="Q43" s="51"/>
      <c r="R43" s="51"/>
    </row>
    <row r="44" spans="14:18" x14ac:dyDescent="0.2">
      <c r="N44" s="64"/>
      <c r="O44" s="64"/>
      <c r="P44" s="64"/>
      <c r="Q44" s="64"/>
      <c r="R44" s="64"/>
    </row>
    <row r="53" ht="31.5" customHeight="1" x14ac:dyDescent="0.2"/>
  </sheetData>
  <mergeCells count="12">
    <mergeCell ref="N23:R23"/>
    <mergeCell ref="N22:R22"/>
    <mergeCell ref="N29:R29"/>
    <mergeCell ref="N30:R30"/>
    <mergeCell ref="N37:R37"/>
    <mergeCell ref="N35:R35"/>
    <mergeCell ref="N36:R36"/>
    <mergeCell ref="G13:M13"/>
    <mergeCell ref="B2:F2"/>
    <mergeCell ref="G12:M12"/>
    <mergeCell ref="G20:I20"/>
    <mergeCell ref="B4:C4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2C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Situación de tesorería del sector público (primer trimestre 2023)</dc:title>
  <dc:creator>DGA</dc:creator>
  <cp:lastModifiedBy>Administrador</cp:lastModifiedBy>
  <cp:lastPrinted>2019-10-03T12:07:51Z</cp:lastPrinted>
  <dcterms:created xsi:type="dcterms:W3CDTF">2018-08-22T11:00:40Z</dcterms:created>
  <dcterms:modified xsi:type="dcterms:W3CDTF">2025-11-17T12:52:28Z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Tª 1T 2020.xlsx</vt:lpwstr>
  </property>
</Properties>
</file>