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6105"/>
  </bookViews>
  <sheets>
    <sheet name="1T 2021" sheetId="3" r:id="rId1"/>
    <sheet name="2T 2021" sheetId="4" r:id="rId2"/>
    <sheet name="3T 2021" sheetId="5" r:id="rId3"/>
    <sheet name="4T 2021" sheetId="6" r:id="rId4"/>
  </sheets>
  <calcPr calcId="124519"/>
</workbook>
</file>

<file path=xl/calcChain.xml><?xml version="1.0" encoding="utf-8"?>
<calcChain xmlns="http://schemas.openxmlformats.org/spreadsheetml/2006/main">
  <c r="G32" i="6"/>
  <c r="F32"/>
  <c r="E32"/>
  <c r="H31"/>
  <c r="H30"/>
  <c r="H29"/>
  <c r="H28"/>
  <c r="H27"/>
  <c r="H26"/>
  <c r="H25"/>
  <c r="H24"/>
  <c r="H23"/>
  <c r="H22"/>
  <c r="H21"/>
  <c r="H20"/>
  <c r="H19"/>
  <c r="H18"/>
  <c r="H17"/>
  <c r="H16"/>
  <c r="F9"/>
  <c r="E9"/>
  <c r="D9"/>
  <c r="H32" l="1"/>
  <c r="G32" i="5" l="1"/>
  <c r="F32"/>
  <c r="E32"/>
  <c r="H31"/>
  <c r="H30"/>
  <c r="H29"/>
  <c r="H28"/>
  <c r="H27"/>
  <c r="H26"/>
  <c r="H25"/>
  <c r="H24"/>
  <c r="H23"/>
  <c r="H22"/>
  <c r="H21"/>
  <c r="H20"/>
  <c r="H19"/>
  <c r="H18"/>
  <c r="H17"/>
  <c r="H16"/>
  <c r="H32" s="1"/>
  <c r="E9"/>
  <c r="D9"/>
  <c r="F8"/>
  <c r="F7"/>
  <c r="F9" s="1"/>
  <c r="H32" i="4" l="1"/>
  <c r="G32"/>
  <c r="F32"/>
  <c r="I31"/>
  <c r="I30"/>
  <c r="I29"/>
  <c r="I28"/>
  <c r="I27"/>
  <c r="I26"/>
  <c r="I25"/>
  <c r="I24"/>
  <c r="I23"/>
  <c r="I22"/>
  <c r="I21"/>
  <c r="I20"/>
  <c r="I19"/>
  <c r="I18"/>
  <c r="I17"/>
  <c r="I16"/>
  <c r="I32" s="1"/>
  <c r="F9"/>
  <c r="E9"/>
  <c r="G8"/>
  <c r="G7"/>
  <c r="G9" s="1"/>
  <c r="F45" i="3" l="1"/>
  <c r="E45"/>
  <c r="D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45" l="1"/>
  <c r="D10"/>
  <c r="C10"/>
  <c r="E9"/>
  <c r="E8"/>
  <c r="E10" l="1"/>
</calcChain>
</file>

<file path=xl/sharedStrings.xml><?xml version="1.0" encoding="utf-8"?>
<sst xmlns="http://schemas.openxmlformats.org/spreadsheetml/2006/main" count="291" uniqueCount="95">
  <si>
    <t>BANCOS</t>
  </si>
  <si>
    <t>CAJA</t>
  </si>
  <si>
    <t>TOTAL</t>
  </si>
  <si>
    <t>(A)</t>
  </si>
  <si>
    <t>COBROS</t>
  </si>
  <si>
    <t>(B)</t>
  </si>
  <si>
    <t xml:space="preserve">PAGOS                                        </t>
  </si>
  <si>
    <t>(C)</t>
  </si>
  <si>
    <t>(D)</t>
  </si>
  <si>
    <t xml:space="preserve"> (D=A+B-C)</t>
  </si>
  <si>
    <t>ENTIDAD</t>
  </si>
  <si>
    <t>BANCO PROPIO</t>
  </si>
  <si>
    <t>VENCIMIENTO</t>
  </si>
  <si>
    <t xml:space="preserve">TOTAL PÓLIZAS </t>
  </si>
  <si>
    <t>CANCELADAS</t>
  </si>
  <si>
    <t>CAJA DE INGENIEROS</t>
  </si>
  <si>
    <t>B0017</t>
  </si>
  <si>
    <t>BANCO SANTANDER</t>
  </si>
  <si>
    <t>B0045</t>
  </si>
  <si>
    <t>CAIXABANK</t>
  </si>
  <si>
    <t>B0049</t>
  </si>
  <si>
    <t>BANCO SABADELL</t>
  </si>
  <si>
    <t>B0056</t>
  </si>
  <si>
    <t>BANTIERRA</t>
  </si>
  <si>
    <t>B0024</t>
  </si>
  <si>
    <t>IBERCAJA</t>
  </si>
  <si>
    <t>ARQUIA</t>
  </si>
  <si>
    <t>B0057</t>
  </si>
  <si>
    <t>ABANCA</t>
  </si>
  <si>
    <t>KUTXABANK</t>
  </si>
  <si>
    <t>B0070</t>
  </si>
  <si>
    <t>B0073</t>
  </si>
  <si>
    <t>B0075</t>
  </si>
  <si>
    <t>CAJA RURAL DE TERUEL</t>
  </si>
  <si>
    <t>B0077</t>
  </si>
  <si>
    <t>VALORES A COBRAR ADMINISTRACIÓN DE LA DGA</t>
  </si>
  <si>
    <t>VALORES A PAGAR ADMINISTRACIÓN DE LA DGA</t>
  </si>
  <si>
    <t>B0079</t>
  </si>
  <si>
    <t>B0080</t>
  </si>
  <si>
    <t>B0081</t>
  </si>
  <si>
    <t>B0082</t>
  </si>
  <si>
    <t>SANTANDER crédito documentario</t>
  </si>
  <si>
    <t>CAJA DE DEPOSITOS</t>
  </si>
  <si>
    <t>EXISTENCIAS  31/12/2020</t>
  </si>
  <si>
    <t>B0083</t>
  </si>
  <si>
    <t>B0084</t>
  </si>
  <si>
    <t>B0085</t>
  </si>
  <si>
    <t xml:space="preserve">BBVA     </t>
  </si>
  <si>
    <t>B0086</t>
  </si>
  <si>
    <t>B0087</t>
  </si>
  <si>
    <t>ESTADO DE MOVIMIENTOS Y SITUACIÓN DE LAS CUENTAS DE TESORERÍA DE LA ADMINISTRACIÓN DE LA DGA A 31/03/2021</t>
  </si>
  <si>
    <t>EXISTENCIAS  31/03/2021</t>
  </si>
  <si>
    <t>DISPUESTO A 31/03/2021</t>
  </si>
  <si>
    <t>DISPONIBLE A 31/03/2021</t>
  </si>
  <si>
    <t>SANTANDER</t>
  </si>
  <si>
    <t>SABADELL</t>
  </si>
  <si>
    <t>B0089</t>
  </si>
  <si>
    <t>B0090</t>
  </si>
  <si>
    <t>B0091</t>
  </si>
  <si>
    <t>B0092</t>
  </si>
  <si>
    <t>LIBERBANK</t>
  </si>
  <si>
    <t>B0093</t>
  </si>
  <si>
    <r>
      <t>CUENTAS DE CRÉDITO Y OTRAS OPERACIONES A CORTO PLAZO 1</t>
    </r>
    <r>
      <rPr>
        <b/>
        <vertAlign val="superscript"/>
        <sz val="12"/>
        <rFont val="Arial"/>
        <family val="2"/>
      </rPr>
      <t>er</t>
    </r>
    <r>
      <rPr>
        <b/>
        <sz val="12"/>
        <rFont val="Arial"/>
        <family val="2"/>
      </rPr>
      <t xml:space="preserve"> TRIMESTRE 2021</t>
    </r>
  </si>
  <si>
    <t>1er TRIMESTRE 2021 (PROVISIONAL)</t>
  </si>
  <si>
    <t>EXISTENCIAS 31/12/2020(A)</t>
  </si>
  <si>
    <t>COBROS (B)</t>
  </si>
  <si>
    <t>PAGOS (C )</t>
  </si>
  <si>
    <t>EXISTENCIAS 31/03/2021 (D)</t>
  </si>
  <si>
    <t>VALORES A COBRAR (D=A+B-C)</t>
  </si>
  <si>
    <t>EXISTENCIAS 31/12/2020 (A)</t>
  </si>
  <si>
    <t>VALORES A PAGAR (D=A-B+C)</t>
  </si>
  <si>
    <t>ESTADO DE MOVIMIENTOS Y SITUACIÓN DE LAS CUENTAS DE TESORERÍA DE LA ADMINISTRACIÓN DE LA DGA A 30/06/2021</t>
  </si>
  <si>
    <t>EXISTENCIAS  30/06/2021</t>
  </si>
  <si>
    <t>CUENTAS DE CRÉDITO Y OTRAS OPERACIONES A CORTO PLAZO 2º TRIMESTRE 2021</t>
  </si>
  <si>
    <t>DISPUESTO A 30/06/2021</t>
  </si>
  <si>
    <t>DISPONIBLE A 30/06/2021</t>
  </si>
  <si>
    <t>2º TRIMESTRE 2021 (PROVISIONAL)</t>
  </si>
  <si>
    <t>EXISTENCIAS 30/06/2021 (D)</t>
  </si>
  <si>
    <t>VALORES A PAGAR          (D=A-B+C)</t>
  </si>
  <si>
    <t>ESTADO DE MOVIMIENTOS Y SITUACIÓN DE LAS CUENTAS DE TESORERÍA DE LA ADMINISTRACIÓN DE LA DGA A 30/09/2021</t>
  </si>
  <si>
    <t>EXISTENCIAS  30/09/2021</t>
  </si>
  <si>
    <r>
      <t>CUENTAS DE CRÉDITO Y OTRAS OPERACIONES A CORTO PLAZO 3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TRIMESTRE 2021</t>
    </r>
  </si>
  <si>
    <t>DISPUESTO A 30/09/2021</t>
  </si>
  <si>
    <t>DISPONIBLE A 30/09/2021</t>
  </si>
  <si>
    <r>
      <t>3</t>
    </r>
    <r>
      <rPr>
        <b/>
        <vertAlign val="superscript"/>
        <sz val="12"/>
        <rFont val="Arial"/>
        <family val="2"/>
      </rPr>
      <t xml:space="preserve">er </t>
    </r>
    <r>
      <rPr>
        <b/>
        <sz val="12"/>
        <rFont val="Arial"/>
        <family val="2"/>
      </rPr>
      <t>TRIMESTRE 2021 (PROVISIONAL)</t>
    </r>
  </si>
  <si>
    <t>EXISTENCIAS 30/09/2021 (D)</t>
  </si>
  <si>
    <r>
      <t>3</t>
    </r>
    <r>
      <rPr>
        <b/>
        <vertAlign val="superscript"/>
        <sz val="12"/>
        <rFont val="Arial"/>
        <family val="2"/>
      </rPr>
      <t>er</t>
    </r>
    <r>
      <rPr>
        <b/>
        <sz val="12"/>
        <rFont val="Arial"/>
        <family val="2"/>
      </rPr>
      <t xml:space="preserve"> TRIMESTRE 2021 (PROVISIONAL)</t>
    </r>
  </si>
  <si>
    <t>ESTADO DE MOVIMIENTOS Y SITUACIÓN DE LAS CUENTAS DE TESORERÍA DE LA ADMINISTRACIÓN DE LA DGA A 31/12/2021</t>
  </si>
  <si>
    <t>EXISTENCIAS  31/12/2021</t>
  </si>
  <si>
    <t>CUENTAS DE CRÉDITO Y OTRAS OPERACIONES A CORTO PLAZO 4º TRIMESTRE 2021</t>
  </si>
  <si>
    <t>DISPUESTO A 31/12/2021</t>
  </si>
  <si>
    <t>DISPONIBLE A 31/12/2021</t>
  </si>
  <si>
    <r>
      <t>4º</t>
    </r>
    <r>
      <rPr>
        <b/>
        <vertAlign val="superscript"/>
        <sz val="12"/>
        <rFont val="Arial"/>
        <family val="2"/>
      </rPr>
      <t xml:space="preserve"> </t>
    </r>
    <r>
      <rPr>
        <b/>
        <sz val="12"/>
        <rFont val="Arial"/>
        <family val="2"/>
      </rPr>
      <t>TRIMESTRE 2021 (PROVISIONAL)</t>
    </r>
  </si>
  <si>
    <t>EXISTENCIAS 31/12/2021 (D)</t>
  </si>
  <si>
    <t>4º TRIMESTRE 2021 (PROVISIONAL)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</si>
</sst>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164" formatCode="_(* #,##0_);_(* \(#,##0\);_(* &quot;-&quot;_);_(@_)"/>
    <numFmt numFmtId="165" formatCode="_(&quot;€&quot;* #,##0.00_);_(&quot;€&quot;* \(#,##0.00\);_(&quot;€&quot;* &quot;-&quot;??_);_(@_)"/>
  </numFmts>
  <fonts count="1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vertAlign val="superscript"/>
      <sz val="12"/>
      <name val="Arial"/>
      <family val="2"/>
    </font>
    <font>
      <b/>
      <sz val="12"/>
      <color indexed="8"/>
      <name val="Arial"/>
      <family val="2"/>
    </font>
    <font>
      <sz val="10"/>
      <name val="MS Sans Serif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2"/>
      <color indexed="8"/>
      <name val="Calibri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 applyFill="1"/>
    <xf numFmtId="0" fontId="3" fillId="0" borderId="0" xfId="0" applyFont="1" applyFill="1"/>
    <xf numFmtId="4" fontId="2" fillId="0" borderId="0" xfId="0" applyNumberFormat="1" applyFont="1" applyFill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6" fillId="0" borderId="0" xfId="0" applyFont="1"/>
    <xf numFmtId="0" fontId="2" fillId="0" borderId="12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0" xfId="0" applyFont="1" applyFill="1"/>
    <xf numFmtId="49" fontId="7" fillId="0" borderId="0" xfId="0" applyNumberFormat="1" applyFont="1" applyFill="1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14" fontId="7" fillId="0" borderId="3" xfId="0" applyNumberFormat="1" applyFont="1" applyFill="1" applyBorder="1" applyAlignment="1">
      <alignment horizontal="center"/>
    </xf>
    <xf numFmtId="0" fontId="8" fillId="0" borderId="0" xfId="0" applyFont="1"/>
    <xf numFmtId="4" fontId="7" fillId="0" borderId="2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4" fontId="7" fillId="0" borderId="4" xfId="0" applyNumberFormat="1" applyFont="1" applyFill="1" applyBorder="1" applyAlignment="1">
      <alignment horizontal="right"/>
    </xf>
    <xf numFmtId="4" fontId="7" fillId="0" borderId="5" xfId="0" applyNumberFormat="1" applyFont="1" applyFill="1" applyBorder="1" applyAlignment="1">
      <alignment horizontal="right"/>
    </xf>
    <xf numFmtId="4" fontId="11" fillId="0" borderId="2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164" fontId="2" fillId="0" borderId="0" xfId="1" applyFont="1"/>
    <xf numFmtId="164" fontId="2" fillId="0" borderId="0" xfId="1" applyFont="1" applyAlignment="1">
      <alignment horizontal="right"/>
    </xf>
    <xf numFmtId="164" fontId="3" fillId="0" borderId="1" xfId="1" applyFont="1" applyFill="1" applyBorder="1" applyAlignment="1">
      <alignment horizontal="center" vertical="center"/>
    </xf>
    <xf numFmtId="164" fontId="3" fillId="0" borderId="1" xfId="1" applyFont="1" applyFill="1" applyBorder="1" applyAlignment="1">
      <alignment vertical="center"/>
    </xf>
    <xf numFmtId="4" fontId="5" fillId="0" borderId="2" xfId="1" applyNumberFormat="1" applyFont="1" applyFill="1" applyBorder="1" applyAlignment="1">
      <alignment horizontal="right" vertical="center" wrapText="1"/>
    </xf>
    <xf numFmtId="4" fontId="2" fillId="0" borderId="2" xfId="1" applyNumberFormat="1" applyFont="1" applyFill="1" applyBorder="1" applyAlignment="1">
      <alignment horizontal="right" vertical="center" wrapText="1"/>
    </xf>
    <xf numFmtId="4" fontId="2" fillId="0" borderId="1" xfId="1" applyNumberFormat="1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164" fontId="3" fillId="0" borderId="1" xfId="1" quotePrefix="1" applyFont="1" applyFill="1" applyBorder="1" applyAlignment="1">
      <alignment horizontal="left" vertical="center"/>
    </xf>
    <xf numFmtId="4" fontId="5" fillId="0" borderId="1" xfId="1" applyNumberFormat="1" applyFont="1" applyFill="1" applyBorder="1" applyAlignment="1">
      <alignment horizontal="right" vertical="center" wrapText="1"/>
    </xf>
    <xf numFmtId="164" fontId="3" fillId="0" borderId="0" xfId="1" applyFont="1" applyFill="1" applyBorder="1" applyAlignment="1">
      <alignment horizontal="left"/>
    </xf>
    <xf numFmtId="164" fontId="3" fillId="0" borderId="0" xfId="1" applyFont="1" applyFill="1" applyBorder="1" applyAlignment="1">
      <alignment horizontal="right"/>
    </xf>
    <xf numFmtId="164" fontId="2" fillId="0" borderId="0" xfId="1" applyFont="1" applyFill="1" applyBorder="1" applyAlignment="1">
      <alignment horizontal="right"/>
    </xf>
    <xf numFmtId="164" fontId="2" fillId="0" borderId="0" xfId="1" applyFont="1" applyFill="1" applyBorder="1"/>
    <xf numFmtId="0" fontId="3" fillId="0" borderId="0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8" fontId="2" fillId="0" borderId="1" xfId="0" applyNumberFormat="1" applyFont="1" applyBorder="1"/>
    <xf numFmtId="0" fontId="2" fillId="0" borderId="0" xfId="0" applyFont="1" applyBorder="1"/>
    <xf numFmtId="165" fontId="2" fillId="0" borderId="0" xfId="2" applyFont="1" applyBorder="1" applyAlignment="1">
      <alignment horizontal="center"/>
    </xf>
    <xf numFmtId="165" fontId="2" fillId="0" borderId="0" xfId="2" applyFont="1" applyBorder="1"/>
    <xf numFmtId="0" fontId="6" fillId="0" borderId="0" xfId="0" applyFont="1" applyAlignment="1">
      <alignment horizontal="center"/>
    </xf>
    <xf numFmtId="165" fontId="3" fillId="2" borderId="6" xfId="2" applyFont="1" applyFill="1" applyBorder="1" applyAlignment="1">
      <alignment horizontal="center" vertical="center" wrapText="1"/>
    </xf>
    <xf numFmtId="165" fontId="3" fillId="2" borderId="7" xfId="2" applyFont="1" applyFill="1" applyBorder="1" applyAlignment="1">
      <alignment horizontal="center" vertical="center" wrapText="1"/>
    </xf>
    <xf numFmtId="165" fontId="3" fillId="2" borderId="8" xfId="2" applyFont="1" applyFill="1" applyBorder="1" applyAlignment="1">
      <alignment horizontal="center" vertical="center" wrapText="1"/>
    </xf>
    <xf numFmtId="164" fontId="2" fillId="0" borderId="9" xfId="1" applyFont="1" applyFill="1" applyBorder="1" applyAlignment="1"/>
    <xf numFmtId="0" fontId="12" fillId="0" borderId="10" xfId="0" applyFont="1" applyBorder="1" applyAlignment="1"/>
    <xf numFmtId="4" fontId="4" fillId="0" borderId="2" xfId="0" applyNumberFormat="1" applyFont="1" applyFill="1" applyBorder="1" applyAlignment="1">
      <alignment horizontal="center" vertical="center"/>
    </xf>
    <xf numFmtId="4" fontId="4" fillId="0" borderId="20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8" fillId="0" borderId="0" xfId="0" applyFont="1" applyFill="1" applyAlignment="1"/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13" fillId="0" borderId="0" xfId="0" applyFont="1" applyFill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2" fillId="0" borderId="0" xfId="0" applyNumberFormat="1" applyFont="1" applyFill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4" fontId="14" fillId="0" borderId="3" xfId="0" applyNumberFormat="1" applyFont="1" applyFill="1" applyBorder="1" applyAlignment="1">
      <alignment horizontal="center"/>
    </xf>
    <xf numFmtId="4" fontId="14" fillId="0" borderId="2" xfId="0" applyNumberFormat="1" applyFont="1" applyFill="1" applyBorder="1" applyAlignment="1">
      <alignment horizontal="right"/>
    </xf>
    <xf numFmtId="4" fontId="14" fillId="0" borderId="5" xfId="0" applyNumberFormat="1" applyFont="1" applyFill="1" applyBorder="1" applyAlignment="1">
      <alignment horizontal="right"/>
    </xf>
    <xf numFmtId="4" fontId="15" fillId="0" borderId="1" xfId="0" applyNumberFormat="1" applyFont="1" applyFill="1" applyBorder="1" applyAlignment="1">
      <alignment horizontal="right"/>
    </xf>
    <xf numFmtId="4" fontId="14" fillId="0" borderId="4" xfId="0" applyNumberFormat="1" applyFont="1" applyFill="1" applyBorder="1" applyAlignment="1">
      <alignment horizontal="right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20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right"/>
    </xf>
    <xf numFmtId="4" fontId="16" fillId="0" borderId="1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7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4" fontId="7" fillId="0" borderId="1" xfId="1" applyNumberFormat="1" applyFont="1" applyBorder="1" applyAlignment="1">
      <alignment wrapText="1"/>
    </xf>
    <xf numFmtId="0" fontId="7" fillId="0" borderId="0" xfId="0" applyFont="1" applyBorder="1"/>
    <xf numFmtId="165" fontId="7" fillId="0" borderId="0" xfId="2" applyFont="1" applyBorder="1" applyAlignment="1">
      <alignment horizontal="center"/>
    </xf>
    <xf numFmtId="165" fontId="7" fillId="0" borderId="0" xfId="2" applyFont="1" applyBorder="1"/>
    <xf numFmtId="0" fontId="4" fillId="0" borderId="0" xfId="0" applyFont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4" fontId="2" fillId="0" borderId="0" xfId="0" applyNumberFormat="1" applyFont="1" applyFill="1" applyBorder="1" applyAlignment="1">
      <alignment horizontal="right" vertical="center" wrapText="1"/>
    </xf>
    <xf numFmtId="164" fontId="3" fillId="0" borderId="0" xfId="1" applyFont="1" applyFill="1" applyBorder="1" applyAlignment="1">
      <alignment horizontal="center"/>
    </xf>
    <xf numFmtId="4" fontId="2" fillId="0" borderId="0" xfId="1" applyNumberFormat="1" applyFont="1"/>
    <xf numFmtId="4" fontId="3" fillId="0" borderId="0" xfId="1" applyNumberFormat="1" applyFont="1"/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71"/>
  <sheetViews>
    <sheetView showGridLines="0" tabSelected="1" zoomScale="80" zoomScaleNormal="80" workbookViewId="0">
      <selection activeCell="N76" sqref="N76"/>
    </sheetView>
  </sheetViews>
  <sheetFormatPr baseColWidth="10" defaultRowHeight="15"/>
  <cols>
    <col min="1" max="1" width="30.42578125" customWidth="1"/>
    <col min="2" max="2" width="12.42578125" customWidth="1"/>
    <col min="3" max="7" width="20.85546875" customWidth="1"/>
    <col min="8" max="8" width="15.28515625" bestFit="1" customWidth="1"/>
    <col min="9" max="9" width="1.5703125" customWidth="1"/>
    <col min="10" max="10" width="15.28515625" bestFit="1" customWidth="1"/>
    <col min="11" max="11" width="30.42578125" customWidth="1"/>
    <col min="12" max="12" width="26.28515625" customWidth="1"/>
    <col min="13" max="14" width="17.28515625" customWidth="1"/>
    <col min="15" max="15" width="26.28515625" customWidth="1"/>
  </cols>
  <sheetData>
    <row r="2" spans="1:16" ht="15.75" thickBot="1"/>
    <row r="3" spans="1:16" ht="32.25" customHeight="1" thickBot="1">
      <c r="A3" s="47" t="s">
        <v>50</v>
      </c>
      <c r="B3" s="48"/>
      <c r="C3" s="48"/>
      <c r="D3" s="48"/>
      <c r="E3" s="49"/>
    </row>
    <row r="4" spans="1:16">
      <c r="A4" s="23"/>
      <c r="B4" s="24"/>
      <c r="C4" s="23"/>
      <c r="D4" s="23"/>
      <c r="E4" s="23"/>
    </row>
    <row r="5" spans="1:16">
      <c r="A5" s="23"/>
      <c r="B5" s="24"/>
      <c r="C5" s="23"/>
      <c r="D5" s="23"/>
      <c r="E5" s="23"/>
    </row>
    <row r="6" spans="1:16">
      <c r="A6" s="50"/>
      <c r="B6" s="51"/>
      <c r="C6" s="25" t="s">
        <v>0</v>
      </c>
      <c r="D6" s="25" t="s">
        <v>1</v>
      </c>
      <c r="E6" s="25" t="s">
        <v>2</v>
      </c>
    </row>
    <row r="7" spans="1:16">
      <c r="A7" s="26" t="s">
        <v>43</v>
      </c>
      <c r="B7" s="25" t="s">
        <v>3</v>
      </c>
      <c r="C7" s="27">
        <v>281794189.68000031</v>
      </c>
      <c r="D7" s="28">
        <v>600.70000000018626</v>
      </c>
      <c r="E7" s="29">
        <v>281794790.37999725</v>
      </c>
    </row>
    <row r="8" spans="1:16">
      <c r="A8" s="26" t="s">
        <v>4</v>
      </c>
      <c r="B8" s="25" t="s">
        <v>5</v>
      </c>
      <c r="C8" s="30">
        <v>5175477668.1999998</v>
      </c>
      <c r="D8" s="30">
        <v>641654.05000000005</v>
      </c>
      <c r="E8" s="29">
        <f>+C8+D8</f>
        <v>5176119322.25</v>
      </c>
    </row>
    <row r="9" spans="1:16">
      <c r="A9" s="26" t="s">
        <v>6</v>
      </c>
      <c r="B9" s="25" t="s">
        <v>7</v>
      </c>
      <c r="C9" s="30">
        <v>5429001868.3400002</v>
      </c>
      <c r="D9" s="30">
        <v>632721.21</v>
      </c>
      <c r="E9" s="29">
        <f>+C9+D9</f>
        <v>5429634589.5500002</v>
      </c>
    </row>
    <row r="10" spans="1:16">
      <c r="A10" s="31" t="s">
        <v>51</v>
      </c>
      <c r="B10" s="25" t="s">
        <v>8</v>
      </c>
      <c r="C10" s="27">
        <f>C7+C8-C9</f>
        <v>28269989.539999962</v>
      </c>
      <c r="D10" s="27">
        <f>D7+D8-D9</f>
        <v>9533.5400000002701</v>
      </c>
      <c r="E10" s="32">
        <f>E7+E8-E9</f>
        <v>28279523.079997063</v>
      </c>
    </row>
    <row r="11" spans="1:16">
      <c r="A11" s="33" t="s">
        <v>9</v>
      </c>
      <c r="B11" s="34"/>
      <c r="C11" s="35"/>
      <c r="D11" s="36"/>
      <c r="E11" s="36"/>
    </row>
    <row r="12" spans="1:16" ht="15.75">
      <c r="A12" s="15"/>
      <c r="B12" s="15"/>
      <c r="C12" s="15"/>
      <c r="D12" s="15"/>
      <c r="E12" s="15"/>
    </row>
    <row r="15" spans="1:16" ht="15.75" thickBot="1">
      <c r="J15" s="3"/>
      <c r="P15" s="1"/>
    </row>
    <row r="16" spans="1:16" s="1" customFormat="1" ht="25.15" customHeight="1" thickBot="1">
      <c r="A16" s="55" t="s">
        <v>62</v>
      </c>
      <c r="B16" s="56"/>
      <c r="C16" s="57"/>
      <c r="D16" s="57"/>
      <c r="E16" s="57"/>
      <c r="F16" s="57"/>
      <c r="G16" s="58"/>
      <c r="J16" s="3"/>
    </row>
    <row r="17" spans="1:10" s="1" customFormat="1" ht="15.75">
      <c r="A17" s="59"/>
      <c r="B17" s="59"/>
      <c r="C17" s="60"/>
      <c r="D17" s="60"/>
      <c r="E17" s="60"/>
      <c r="F17" s="60"/>
      <c r="G17" s="60"/>
      <c r="J17" s="3"/>
    </row>
    <row r="18" spans="1:10" s="1" customFormat="1" ht="31.5">
      <c r="A18" s="8" t="s">
        <v>10</v>
      </c>
      <c r="B18" s="8" t="s">
        <v>11</v>
      </c>
      <c r="C18" s="8" t="s">
        <v>12</v>
      </c>
      <c r="D18" s="9" t="s">
        <v>13</v>
      </c>
      <c r="E18" s="9" t="s">
        <v>14</v>
      </c>
      <c r="F18" s="9" t="s">
        <v>52</v>
      </c>
      <c r="G18" s="8" t="s">
        <v>53</v>
      </c>
      <c r="H18" s="2"/>
      <c r="J18" s="3"/>
    </row>
    <row r="19" spans="1:10" s="1" customFormat="1">
      <c r="A19" s="10"/>
      <c r="B19" s="10"/>
      <c r="C19" s="10"/>
      <c r="D19" s="10"/>
      <c r="E19" s="10"/>
      <c r="F19" s="10"/>
      <c r="G19" s="11"/>
      <c r="J19" s="3"/>
    </row>
    <row r="20" spans="1:10" s="1" customFormat="1" ht="25.15" customHeight="1">
      <c r="A20" s="12" t="s">
        <v>15</v>
      </c>
      <c r="B20" s="13" t="s">
        <v>16</v>
      </c>
      <c r="C20" s="14">
        <v>44267</v>
      </c>
      <c r="D20" s="16">
        <v>25000000</v>
      </c>
      <c r="E20" s="16">
        <v>25000000</v>
      </c>
      <c r="F20" s="17">
        <v>0</v>
      </c>
      <c r="G20" s="18">
        <f>D20-E20-F20</f>
        <v>0</v>
      </c>
      <c r="J20" s="3"/>
    </row>
    <row r="21" spans="1:10" s="1" customFormat="1" ht="25.15" customHeight="1">
      <c r="A21" s="12" t="s">
        <v>23</v>
      </c>
      <c r="B21" s="13" t="s">
        <v>24</v>
      </c>
      <c r="C21" s="14">
        <v>44267</v>
      </c>
      <c r="D21" s="16">
        <v>15000000</v>
      </c>
      <c r="E21" s="16">
        <v>15000000</v>
      </c>
      <c r="F21" s="19">
        <v>0</v>
      </c>
      <c r="G21" s="18">
        <f t="shared" ref="G21:G44" si="0">D21-E21-F21</f>
        <v>0</v>
      </c>
      <c r="J21" s="3"/>
    </row>
    <row r="22" spans="1:10" s="1" customFormat="1" ht="25.15" customHeight="1">
      <c r="A22" s="12" t="s">
        <v>17</v>
      </c>
      <c r="B22" s="13" t="s">
        <v>18</v>
      </c>
      <c r="C22" s="14">
        <v>44267</v>
      </c>
      <c r="D22" s="16">
        <v>60000000</v>
      </c>
      <c r="E22" s="16">
        <v>60000000</v>
      </c>
      <c r="F22" s="19">
        <v>0</v>
      </c>
      <c r="G22" s="18">
        <f t="shared" si="0"/>
        <v>0</v>
      </c>
      <c r="J22" s="3"/>
    </row>
    <row r="23" spans="1:10" s="1" customFormat="1" ht="25.15" customHeight="1">
      <c r="A23" s="12" t="s">
        <v>19</v>
      </c>
      <c r="B23" s="13" t="s">
        <v>20</v>
      </c>
      <c r="C23" s="14">
        <v>44267</v>
      </c>
      <c r="D23" s="16">
        <v>55000000</v>
      </c>
      <c r="E23" s="16">
        <v>55000000</v>
      </c>
      <c r="F23" s="19">
        <v>0</v>
      </c>
      <c r="G23" s="18">
        <f t="shared" si="0"/>
        <v>0</v>
      </c>
      <c r="J23" s="3"/>
    </row>
    <row r="24" spans="1:10" s="1" customFormat="1" ht="25.15" customHeight="1">
      <c r="A24" s="12" t="s">
        <v>21</v>
      </c>
      <c r="B24" s="13" t="s">
        <v>22</v>
      </c>
      <c r="C24" s="14">
        <v>44267</v>
      </c>
      <c r="D24" s="16">
        <v>100000000</v>
      </c>
      <c r="E24" s="20">
        <v>100000000</v>
      </c>
      <c r="F24" s="19">
        <v>0</v>
      </c>
      <c r="G24" s="18">
        <f t="shared" si="0"/>
        <v>0</v>
      </c>
      <c r="J24" s="3"/>
    </row>
    <row r="25" spans="1:10" s="1" customFormat="1" ht="25.15" customHeight="1">
      <c r="A25" s="12" t="s">
        <v>26</v>
      </c>
      <c r="B25" s="13" t="s">
        <v>27</v>
      </c>
      <c r="C25" s="14">
        <v>44267</v>
      </c>
      <c r="D25" s="16">
        <v>10000000</v>
      </c>
      <c r="E25" s="20">
        <v>10000000</v>
      </c>
      <c r="F25" s="19">
        <v>0</v>
      </c>
      <c r="G25" s="18">
        <f t="shared" si="0"/>
        <v>0</v>
      </c>
      <c r="J25" s="3"/>
    </row>
    <row r="26" spans="1:10" s="1" customFormat="1" ht="25.15" customHeight="1">
      <c r="A26" s="12" t="s">
        <v>28</v>
      </c>
      <c r="B26" s="13" t="s">
        <v>30</v>
      </c>
      <c r="C26" s="14">
        <v>44267</v>
      </c>
      <c r="D26" s="16">
        <v>100000000</v>
      </c>
      <c r="E26" s="20">
        <v>100000000</v>
      </c>
      <c r="F26" s="19">
        <v>0</v>
      </c>
      <c r="G26" s="18">
        <f t="shared" si="0"/>
        <v>0</v>
      </c>
      <c r="J26" s="3"/>
    </row>
    <row r="27" spans="1:10" s="1" customFormat="1" ht="25.15" customHeight="1">
      <c r="A27" s="12" t="s">
        <v>25</v>
      </c>
      <c r="B27" s="13" t="s">
        <v>31</v>
      </c>
      <c r="C27" s="14">
        <v>44267</v>
      </c>
      <c r="D27" s="16">
        <v>10000000</v>
      </c>
      <c r="E27" s="20">
        <v>10000000</v>
      </c>
      <c r="F27" s="19">
        <v>0</v>
      </c>
      <c r="G27" s="18">
        <f t="shared" si="0"/>
        <v>0</v>
      </c>
      <c r="J27" s="3"/>
    </row>
    <row r="28" spans="1:10" s="1" customFormat="1" ht="25.15" customHeight="1">
      <c r="A28" s="12" t="s">
        <v>29</v>
      </c>
      <c r="B28" s="13" t="s">
        <v>32</v>
      </c>
      <c r="C28" s="14">
        <v>44267</v>
      </c>
      <c r="D28" s="16">
        <v>25000000</v>
      </c>
      <c r="E28" s="20">
        <v>25000000</v>
      </c>
      <c r="F28" s="19">
        <v>0</v>
      </c>
      <c r="G28" s="18">
        <f t="shared" si="0"/>
        <v>0</v>
      </c>
      <c r="J28" s="3"/>
    </row>
    <row r="29" spans="1:10" s="1" customFormat="1" ht="25.15" customHeight="1">
      <c r="A29" s="12" t="s">
        <v>33</v>
      </c>
      <c r="B29" s="13" t="s">
        <v>34</v>
      </c>
      <c r="C29" s="14">
        <v>44267</v>
      </c>
      <c r="D29" s="16">
        <v>13000000</v>
      </c>
      <c r="E29" s="20">
        <v>13000000</v>
      </c>
      <c r="F29" s="19">
        <v>0</v>
      </c>
      <c r="G29" s="18">
        <f t="shared" si="0"/>
        <v>0</v>
      </c>
      <c r="J29" s="3"/>
    </row>
    <row r="30" spans="1:10" s="1" customFormat="1" ht="25.15" customHeight="1">
      <c r="A30" s="12" t="s">
        <v>28</v>
      </c>
      <c r="B30" s="13" t="s">
        <v>37</v>
      </c>
      <c r="C30" s="14">
        <v>44288</v>
      </c>
      <c r="D30" s="16">
        <v>100000000</v>
      </c>
      <c r="E30" s="20"/>
      <c r="F30" s="19">
        <v>0</v>
      </c>
      <c r="G30" s="18">
        <f t="shared" si="0"/>
        <v>100000000</v>
      </c>
      <c r="J30" s="3"/>
    </row>
    <row r="31" spans="1:10" s="1" customFormat="1" ht="25.15" customHeight="1">
      <c r="A31" s="12" t="s">
        <v>25</v>
      </c>
      <c r="B31" s="13" t="s">
        <v>38</v>
      </c>
      <c r="C31" s="14">
        <v>44288</v>
      </c>
      <c r="D31" s="16">
        <v>45000000</v>
      </c>
      <c r="E31" s="20"/>
      <c r="F31" s="19">
        <v>0</v>
      </c>
      <c r="G31" s="18">
        <f t="shared" si="0"/>
        <v>45000000</v>
      </c>
      <c r="J31" s="3"/>
    </row>
    <row r="32" spans="1:10" s="1" customFormat="1" ht="25.15" customHeight="1">
      <c r="A32" s="12" t="s">
        <v>54</v>
      </c>
      <c r="B32" s="13" t="s">
        <v>39</v>
      </c>
      <c r="C32" s="14">
        <v>44293</v>
      </c>
      <c r="D32" s="16">
        <v>80000000</v>
      </c>
      <c r="E32" s="20"/>
      <c r="F32" s="19">
        <v>25000000</v>
      </c>
      <c r="G32" s="18">
        <f t="shared" si="0"/>
        <v>55000000</v>
      </c>
      <c r="J32" s="3"/>
    </row>
    <row r="33" spans="1:16" s="1" customFormat="1" ht="25.15" customHeight="1">
      <c r="A33" s="12" t="s">
        <v>55</v>
      </c>
      <c r="B33" s="13" t="s">
        <v>40</v>
      </c>
      <c r="C33" s="14">
        <v>44301</v>
      </c>
      <c r="D33" s="16">
        <v>50000000</v>
      </c>
      <c r="E33" s="20"/>
      <c r="F33" s="19">
        <v>23000000</v>
      </c>
      <c r="G33" s="18">
        <f>D33-E33-F33</f>
        <v>27000000</v>
      </c>
      <c r="J33" s="3"/>
      <c r="L33" s="7"/>
    </row>
    <row r="34" spans="1:16" s="1" customFormat="1" ht="25.15" customHeight="1">
      <c r="A34" s="12" t="s">
        <v>25</v>
      </c>
      <c r="B34" s="13" t="s">
        <v>44</v>
      </c>
      <c r="C34" s="14">
        <v>44532</v>
      </c>
      <c r="D34" s="16">
        <v>65000000</v>
      </c>
      <c r="E34" s="20"/>
      <c r="F34" s="19">
        <v>63609000</v>
      </c>
      <c r="G34" s="18">
        <f t="shared" si="0"/>
        <v>1391000</v>
      </c>
      <c r="J34" s="3"/>
    </row>
    <row r="35" spans="1:16" s="1" customFormat="1" ht="25.15" customHeight="1">
      <c r="A35" s="12" t="s">
        <v>28</v>
      </c>
      <c r="B35" s="13" t="s">
        <v>45</v>
      </c>
      <c r="C35" s="14">
        <v>44532</v>
      </c>
      <c r="D35" s="16">
        <v>50000000</v>
      </c>
      <c r="E35" s="20"/>
      <c r="F35" s="19">
        <v>50000000</v>
      </c>
      <c r="G35" s="18">
        <f t="shared" si="0"/>
        <v>0</v>
      </c>
      <c r="J35" s="3"/>
    </row>
    <row r="36" spans="1:16" s="1" customFormat="1" ht="25.15" customHeight="1">
      <c r="A36" s="12" t="s">
        <v>29</v>
      </c>
      <c r="B36" s="13" t="s">
        <v>46</v>
      </c>
      <c r="C36" s="14">
        <v>44532</v>
      </c>
      <c r="D36" s="16">
        <v>25000000</v>
      </c>
      <c r="E36" s="20"/>
      <c r="F36" s="19">
        <v>24001376.710000001</v>
      </c>
      <c r="G36" s="18">
        <f t="shared" si="0"/>
        <v>998623.28999999911</v>
      </c>
      <c r="J36" s="3"/>
    </row>
    <row r="37" spans="1:16" s="1" customFormat="1" ht="25.15" customHeight="1">
      <c r="A37" s="12" t="s">
        <v>47</v>
      </c>
      <c r="B37" s="13" t="s">
        <v>48</v>
      </c>
      <c r="C37" s="14">
        <v>44532</v>
      </c>
      <c r="D37" s="16">
        <v>75000000</v>
      </c>
      <c r="E37" s="20"/>
      <c r="F37" s="19">
        <v>74978124.189999998</v>
      </c>
      <c r="G37" s="18">
        <f t="shared" si="0"/>
        <v>21875.810000002384</v>
      </c>
      <c r="J37"/>
      <c r="K37"/>
      <c r="L37"/>
      <c r="M37"/>
      <c r="N37"/>
      <c r="O37"/>
      <c r="P37"/>
    </row>
    <row r="38" spans="1:16" s="1" customFormat="1" ht="25.15" customHeight="1">
      <c r="A38" s="12" t="s">
        <v>19</v>
      </c>
      <c r="B38" s="13" t="s">
        <v>49</v>
      </c>
      <c r="C38" s="14">
        <v>44532</v>
      </c>
      <c r="D38" s="16">
        <v>55000000</v>
      </c>
      <c r="E38" s="20"/>
      <c r="F38" s="19">
        <v>53082000</v>
      </c>
      <c r="G38" s="18">
        <f t="shared" si="0"/>
        <v>1918000</v>
      </c>
      <c r="J38"/>
      <c r="K38"/>
      <c r="L38"/>
      <c r="M38"/>
      <c r="N38"/>
      <c r="O38"/>
      <c r="P38"/>
    </row>
    <row r="39" spans="1:16" s="1" customFormat="1" ht="25.15" customHeight="1">
      <c r="A39" s="12" t="s">
        <v>28</v>
      </c>
      <c r="B39" s="13" t="s">
        <v>56</v>
      </c>
      <c r="C39" s="14">
        <v>44631</v>
      </c>
      <c r="D39" s="16">
        <v>200000000</v>
      </c>
      <c r="E39" s="20"/>
      <c r="F39" s="19">
        <v>94430000</v>
      </c>
      <c r="G39" s="18">
        <f t="shared" si="0"/>
        <v>105570000</v>
      </c>
      <c r="J39"/>
      <c r="K39"/>
      <c r="L39"/>
      <c r="M39"/>
      <c r="N39"/>
      <c r="O39"/>
      <c r="P39"/>
    </row>
    <row r="40" spans="1:16" s="1" customFormat="1" ht="25.15" customHeight="1">
      <c r="A40" s="12" t="s">
        <v>47</v>
      </c>
      <c r="B40" s="13" t="s">
        <v>57</v>
      </c>
      <c r="C40" s="14">
        <v>44631</v>
      </c>
      <c r="D40" s="16">
        <v>80000000</v>
      </c>
      <c r="E40" s="20"/>
      <c r="F40" s="19">
        <v>0</v>
      </c>
      <c r="G40" s="18">
        <f t="shared" si="0"/>
        <v>80000000</v>
      </c>
    </row>
    <row r="41" spans="1:16" s="1" customFormat="1" ht="25.15" customHeight="1">
      <c r="A41" s="12" t="s">
        <v>25</v>
      </c>
      <c r="B41" s="13" t="s">
        <v>58</v>
      </c>
      <c r="C41" s="14">
        <v>44631</v>
      </c>
      <c r="D41" s="16">
        <v>50000000</v>
      </c>
      <c r="E41" s="20"/>
      <c r="F41" s="19">
        <v>23300000</v>
      </c>
      <c r="G41" s="18">
        <f t="shared" si="0"/>
        <v>26700000</v>
      </c>
    </row>
    <row r="42" spans="1:16" s="1" customFormat="1" ht="25.15" customHeight="1">
      <c r="A42" s="12" t="s">
        <v>29</v>
      </c>
      <c r="B42" s="13" t="s">
        <v>59</v>
      </c>
      <c r="C42" s="14">
        <v>44631</v>
      </c>
      <c r="D42" s="16">
        <v>20000000</v>
      </c>
      <c r="E42" s="20"/>
      <c r="F42" s="19">
        <v>0</v>
      </c>
      <c r="G42" s="18">
        <f t="shared" si="0"/>
        <v>20000000</v>
      </c>
    </row>
    <row r="43" spans="1:16" s="1" customFormat="1" ht="25.15" customHeight="1">
      <c r="A43" s="12" t="s">
        <v>60</v>
      </c>
      <c r="B43" s="13" t="s">
        <v>61</v>
      </c>
      <c r="C43" s="14">
        <v>44631</v>
      </c>
      <c r="D43" s="16">
        <v>50000000</v>
      </c>
      <c r="E43" s="20"/>
      <c r="F43" s="19">
        <v>20000000</v>
      </c>
      <c r="G43" s="18">
        <f t="shared" si="0"/>
        <v>30000000</v>
      </c>
    </row>
    <row r="44" spans="1:16" s="1" customFormat="1" ht="25.15" customHeight="1">
      <c r="A44" s="12" t="s">
        <v>41</v>
      </c>
      <c r="B44" s="13"/>
      <c r="C44" s="14">
        <v>44289</v>
      </c>
      <c r="D44" s="16">
        <v>10000000</v>
      </c>
      <c r="E44" s="20"/>
      <c r="F44" s="19">
        <v>0</v>
      </c>
      <c r="G44" s="18">
        <f t="shared" si="0"/>
        <v>10000000</v>
      </c>
    </row>
    <row r="45" spans="1:16" s="1" customFormat="1" ht="25.15" customHeight="1">
      <c r="A45" s="52" t="s">
        <v>2</v>
      </c>
      <c r="B45" s="53"/>
      <c r="C45" s="54"/>
      <c r="D45" s="21">
        <f>SUM(D20:D44)</f>
        <v>1368000000</v>
      </c>
      <c r="E45" s="21">
        <f t="shared" ref="E45:G45" si="1">SUM(E20:E44)</f>
        <v>413000000</v>
      </c>
      <c r="F45" s="21">
        <f t="shared" si="1"/>
        <v>451400500.89999998</v>
      </c>
      <c r="G45" s="22">
        <f t="shared" si="1"/>
        <v>503599499.10000002</v>
      </c>
    </row>
    <row r="49" spans="11:15" ht="15.75" thickBot="1"/>
    <row r="50" spans="11:15">
      <c r="K50" s="64" t="s">
        <v>35</v>
      </c>
      <c r="L50" s="65"/>
      <c r="M50" s="65"/>
      <c r="N50" s="65"/>
      <c r="O50" s="66"/>
    </row>
    <row r="51" spans="11:15">
      <c r="K51" s="67" t="s">
        <v>42</v>
      </c>
      <c r="L51" s="68"/>
      <c r="M51" s="68"/>
      <c r="N51" s="68"/>
      <c r="O51" s="69"/>
    </row>
    <row r="52" spans="11:15" ht="15.75" thickBot="1">
      <c r="K52" s="61" t="s">
        <v>63</v>
      </c>
      <c r="L52" s="62"/>
      <c r="M52" s="62"/>
      <c r="N52" s="62"/>
      <c r="O52" s="63"/>
    </row>
    <row r="53" spans="11:15">
      <c r="K53" s="37"/>
      <c r="L53" s="37"/>
      <c r="M53" s="37"/>
      <c r="N53" s="37"/>
      <c r="O53" s="37"/>
    </row>
    <row r="54" spans="11:15">
      <c r="K54" s="37"/>
      <c r="L54" s="37"/>
      <c r="M54" s="37"/>
      <c r="N54" s="37"/>
      <c r="O54" s="37"/>
    </row>
    <row r="55" spans="11:15">
      <c r="K55" s="38"/>
      <c r="L55" s="39"/>
      <c r="M55" s="38"/>
      <c r="N55" s="38"/>
      <c r="O55" s="38"/>
    </row>
    <row r="56" spans="11:15">
      <c r="K56" s="40"/>
      <c r="L56" s="4" t="s">
        <v>64</v>
      </c>
      <c r="M56" s="4" t="s">
        <v>65</v>
      </c>
      <c r="N56" s="4" t="s">
        <v>66</v>
      </c>
      <c r="O56" s="5" t="s">
        <v>67</v>
      </c>
    </row>
    <row r="57" spans="11:15">
      <c r="K57" s="40"/>
      <c r="L57" s="41"/>
      <c r="M57" s="40"/>
      <c r="N57" s="40"/>
      <c r="O57" s="40"/>
    </row>
    <row r="58" spans="11:15">
      <c r="K58" s="5" t="s">
        <v>68</v>
      </c>
      <c r="L58" s="42">
        <v>1342655619.99</v>
      </c>
      <c r="M58" s="42">
        <v>49680478.560000002</v>
      </c>
      <c r="N58" s="42">
        <v>242683271.11000001</v>
      </c>
      <c r="O58" s="42">
        <v>1149652827.4400001</v>
      </c>
    </row>
    <row r="59" spans="11:15">
      <c r="K59" s="43"/>
      <c r="L59" s="44"/>
      <c r="M59" s="45"/>
      <c r="N59" s="45"/>
      <c r="O59" s="45"/>
    </row>
    <row r="60" spans="11:15">
      <c r="K60" s="43"/>
      <c r="L60" s="44"/>
      <c r="M60" s="45"/>
      <c r="N60" s="45"/>
      <c r="O60" s="45"/>
    </row>
    <row r="61" spans="11:15">
      <c r="K61" s="43"/>
      <c r="L61" s="44"/>
      <c r="M61" s="45"/>
      <c r="N61" s="45"/>
      <c r="O61" s="45"/>
    </row>
    <row r="62" spans="11:15" ht="15.75" thickBot="1">
      <c r="K62" s="38"/>
      <c r="L62" s="38"/>
      <c r="M62" s="38"/>
      <c r="N62" s="38"/>
      <c r="O62" s="38"/>
    </row>
    <row r="63" spans="11:15">
      <c r="K63" s="64" t="s">
        <v>36</v>
      </c>
      <c r="L63" s="65"/>
      <c r="M63" s="65"/>
      <c r="N63" s="65"/>
      <c r="O63" s="66"/>
    </row>
    <row r="64" spans="11:15">
      <c r="K64" s="67" t="s">
        <v>42</v>
      </c>
      <c r="L64" s="68"/>
      <c r="M64" s="68"/>
      <c r="N64" s="68"/>
      <c r="O64" s="69"/>
    </row>
    <row r="65" spans="11:15" ht="15.75" thickBot="1">
      <c r="K65" s="61" t="s">
        <v>63</v>
      </c>
      <c r="L65" s="62"/>
      <c r="M65" s="62"/>
      <c r="N65" s="62"/>
      <c r="O65" s="63"/>
    </row>
    <row r="66" spans="11:15">
      <c r="K66" s="37"/>
      <c r="L66" s="37"/>
      <c r="M66" s="37"/>
      <c r="N66" s="37"/>
      <c r="O66" s="37"/>
    </row>
    <row r="67" spans="11:15">
      <c r="K67" s="37"/>
      <c r="L67" s="37"/>
      <c r="M67" s="37"/>
      <c r="N67" s="37"/>
      <c r="O67" s="37"/>
    </row>
    <row r="68" spans="11:15">
      <c r="K68" s="6"/>
      <c r="L68" s="46"/>
      <c r="M68" s="6"/>
      <c r="N68" s="6"/>
      <c r="O68" s="6"/>
    </row>
    <row r="69" spans="11:15">
      <c r="K69" s="40"/>
      <c r="L69" s="4" t="s">
        <v>69</v>
      </c>
      <c r="M69" s="4" t="s">
        <v>65</v>
      </c>
      <c r="N69" s="4" t="s">
        <v>66</v>
      </c>
      <c r="O69" s="5" t="s">
        <v>67</v>
      </c>
    </row>
    <row r="70" spans="11:15">
      <c r="K70" s="40"/>
      <c r="L70" s="41"/>
      <c r="M70" s="40"/>
      <c r="N70" s="40"/>
      <c r="O70" s="40"/>
    </row>
    <row r="71" spans="11:15">
      <c r="K71" s="5" t="s">
        <v>70</v>
      </c>
      <c r="L71" s="42">
        <v>26059931.859999999</v>
      </c>
      <c r="M71" s="42"/>
      <c r="N71" s="42"/>
      <c r="O71" s="42">
        <v>26059931.859999999</v>
      </c>
    </row>
  </sheetData>
  <mergeCells count="11">
    <mergeCell ref="K65:O65"/>
    <mergeCell ref="K63:O63"/>
    <mergeCell ref="K50:O50"/>
    <mergeCell ref="K51:O51"/>
    <mergeCell ref="K52:O52"/>
    <mergeCell ref="K64:O64"/>
    <mergeCell ref="A3:E3"/>
    <mergeCell ref="A6:B6"/>
    <mergeCell ref="A45:C45"/>
    <mergeCell ref="A16:G16"/>
    <mergeCell ref="A17:G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0"/>
  <sheetViews>
    <sheetView workbookViewId="0">
      <selection activeCell="K11" sqref="K11"/>
    </sheetView>
  </sheetViews>
  <sheetFormatPr baseColWidth="10" defaultRowHeight="15"/>
  <cols>
    <col min="3" max="3" width="32.85546875" bestFit="1" customWidth="1"/>
    <col min="4" max="4" width="19.140625" bestFit="1" customWidth="1"/>
    <col min="5" max="6" width="17.28515625" bestFit="1" customWidth="1"/>
    <col min="7" max="7" width="19.140625" bestFit="1" customWidth="1"/>
    <col min="9" max="9" width="15.28515625" bestFit="1" customWidth="1"/>
  </cols>
  <sheetData>
    <row r="1" spans="1:11" ht="15.75" thickBo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5.75" thickBot="1">
      <c r="A2" s="23"/>
      <c r="B2" s="23"/>
      <c r="C2" s="47" t="s">
        <v>71</v>
      </c>
      <c r="D2" s="48"/>
      <c r="E2" s="48"/>
      <c r="F2" s="48"/>
      <c r="G2" s="49"/>
      <c r="H2" s="23"/>
      <c r="I2" s="23"/>
      <c r="J2" s="23"/>
      <c r="K2" s="23"/>
    </row>
    <row r="3" spans="1:11">
      <c r="A3" s="23"/>
      <c r="B3" s="23"/>
      <c r="C3" s="23"/>
      <c r="D3" s="24"/>
      <c r="E3" s="23"/>
      <c r="F3" s="23"/>
      <c r="G3" s="23"/>
      <c r="H3" s="23"/>
      <c r="I3" s="23"/>
      <c r="J3" s="23"/>
      <c r="K3" s="23"/>
    </row>
    <row r="4" spans="1:11">
      <c r="A4" s="23"/>
      <c r="B4" s="23"/>
      <c r="C4" s="23"/>
      <c r="D4" s="24"/>
      <c r="E4" s="23"/>
      <c r="F4" s="23"/>
      <c r="G4" s="23"/>
      <c r="H4" s="23"/>
      <c r="I4" s="23"/>
      <c r="J4" s="23"/>
      <c r="K4" s="23"/>
    </row>
    <row r="5" spans="1:11">
      <c r="A5" s="23"/>
      <c r="B5" s="23"/>
      <c r="C5" s="50"/>
      <c r="D5" s="51"/>
      <c r="E5" s="25" t="s">
        <v>0</v>
      </c>
      <c r="F5" s="25" t="s">
        <v>1</v>
      </c>
      <c r="G5" s="25" t="s">
        <v>2</v>
      </c>
      <c r="H5" s="23"/>
      <c r="I5" s="23"/>
      <c r="J5" s="23"/>
      <c r="K5" s="23"/>
    </row>
    <row r="6" spans="1:11">
      <c r="A6" s="23"/>
      <c r="B6" s="23"/>
      <c r="C6" s="26" t="s">
        <v>43</v>
      </c>
      <c r="D6" s="25" t="s">
        <v>3</v>
      </c>
      <c r="E6" s="27">
        <v>281794189.68000031</v>
      </c>
      <c r="F6" s="28">
        <v>600.70000000018626</v>
      </c>
      <c r="G6" s="29">
        <v>281794790.37999725</v>
      </c>
      <c r="H6" s="23"/>
      <c r="I6" s="23"/>
      <c r="J6" s="23"/>
      <c r="K6" s="23"/>
    </row>
    <row r="7" spans="1:11">
      <c r="A7" s="23"/>
      <c r="B7" s="23"/>
      <c r="C7" s="26" t="s">
        <v>4</v>
      </c>
      <c r="D7" s="25" t="s">
        <v>5</v>
      </c>
      <c r="E7" s="30">
        <v>11974317875.01</v>
      </c>
      <c r="F7" s="30">
        <v>1138328.8600000001</v>
      </c>
      <c r="G7" s="29">
        <f>+E7+F7</f>
        <v>11975456203.870001</v>
      </c>
      <c r="H7" s="23"/>
      <c r="I7" s="23"/>
      <c r="J7" s="23"/>
      <c r="K7" s="23"/>
    </row>
    <row r="8" spans="1:11">
      <c r="A8" s="23"/>
      <c r="B8" s="23"/>
      <c r="C8" s="26" t="s">
        <v>6</v>
      </c>
      <c r="D8" s="25" t="s">
        <v>7</v>
      </c>
      <c r="E8" s="30">
        <v>12190140158.74</v>
      </c>
      <c r="F8" s="30">
        <v>1133525.71</v>
      </c>
      <c r="G8" s="29">
        <f>+E8+F8</f>
        <v>12191273684.449999</v>
      </c>
      <c r="H8" s="23"/>
      <c r="I8" s="23"/>
      <c r="J8" s="23"/>
      <c r="K8" s="23"/>
    </row>
    <row r="9" spans="1:11">
      <c r="A9" s="23"/>
      <c r="B9" s="23"/>
      <c r="C9" s="31" t="s">
        <v>72</v>
      </c>
      <c r="D9" s="25" t="s">
        <v>8</v>
      </c>
      <c r="E9" s="27">
        <f>E6+E7-E8</f>
        <v>65971905.950000763</v>
      </c>
      <c r="F9" s="27">
        <f>F6+F7-F8</f>
        <v>5403.850000000326</v>
      </c>
      <c r="G9" s="32">
        <f>G6+G7-G8</f>
        <v>65977309.799999237</v>
      </c>
      <c r="H9" s="23"/>
      <c r="I9" s="23"/>
      <c r="J9" s="23"/>
      <c r="K9" s="23"/>
    </row>
    <row r="10" spans="1:11">
      <c r="A10" s="23"/>
      <c r="B10" s="23"/>
      <c r="C10" s="33" t="s">
        <v>9</v>
      </c>
      <c r="D10" s="34"/>
      <c r="E10" s="35"/>
      <c r="F10" s="36"/>
      <c r="G10" s="36"/>
      <c r="H10" s="23"/>
      <c r="I10" s="23"/>
      <c r="J10" s="23"/>
      <c r="K10" s="23"/>
    </row>
    <row r="11" spans="1:11" ht="15.75" thickBo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ht="15.75" thickBot="1">
      <c r="A12" s="23"/>
      <c r="B12" s="23"/>
      <c r="C12" s="70" t="s">
        <v>73</v>
      </c>
      <c r="D12" s="71"/>
      <c r="E12" s="72"/>
      <c r="F12" s="72"/>
      <c r="G12" s="72"/>
      <c r="H12" s="72"/>
      <c r="I12" s="73"/>
      <c r="J12" s="23"/>
      <c r="K12" s="23"/>
    </row>
    <row r="13" spans="1:11">
      <c r="A13" s="23"/>
      <c r="B13" s="23"/>
      <c r="C13" s="74"/>
      <c r="D13" s="74"/>
      <c r="E13" s="75"/>
      <c r="F13" s="75"/>
      <c r="G13" s="75"/>
      <c r="H13" s="75"/>
      <c r="I13" s="75"/>
      <c r="J13" s="23"/>
      <c r="K13" s="23"/>
    </row>
    <row r="14" spans="1:11" ht="38.25">
      <c r="A14" s="23"/>
      <c r="B14" s="23"/>
      <c r="C14" s="76" t="s">
        <v>10</v>
      </c>
      <c r="D14" s="76" t="s">
        <v>11</v>
      </c>
      <c r="E14" s="76" t="s">
        <v>12</v>
      </c>
      <c r="F14" s="77" t="s">
        <v>13</v>
      </c>
      <c r="G14" s="77" t="s">
        <v>14</v>
      </c>
      <c r="H14" s="77" t="s">
        <v>74</v>
      </c>
      <c r="I14" s="76" t="s">
        <v>75</v>
      </c>
      <c r="J14" s="23"/>
      <c r="K14" s="23"/>
    </row>
    <row r="15" spans="1:11">
      <c r="A15" s="23"/>
      <c r="B15" s="23"/>
      <c r="C15" s="1"/>
      <c r="D15" s="1"/>
      <c r="E15" s="1"/>
      <c r="F15" s="1"/>
      <c r="G15" s="1"/>
      <c r="H15" s="1"/>
      <c r="I15" s="78"/>
      <c r="J15" s="23"/>
      <c r="K15" s="23"/>
    </row>
    <row r="16" spans="1:11">
      <c r="A16" s="23"/>
      <c r="B16" s="23"/>
      <c r="C16" s="79" t="s">
        <v>28</v>
      </c>
      <c r="D16" s="80" t="s">
        <v>37</v>
      </c>
      <c r="E16" s="81">
        <v>44288</v>
      </c>
      <c r="F16" s="82">
        <v>100000000</v>
      </c>
      <c r="G16" s="83">
        <v>100000000</v>
      </c>
      <c r="H16" s="84">
        <v>0</v>
      </c>
      <c r="I16" s="84">
        <f t="shared" ref="I16:I31" si="0">F16-G16-H16</f>
        <v>0</v>
      </c>
      <c r="J16" s="23"/>
      <c r="K16" s="23"/>
    </row>
    <row r="17" spans="1:11">
      <c r="A17" s="23"/>
      <c r="B17" s="23"/>
      <c r="C17" s="79" t="s">
        <v>25</v>
      </c>
      <c r="D17" s="80" t="s">
        <v>38</v>
      </c>
      <c r="E17" s="81">
        <v>44288</v>
      </c>
      <c r="F17" s="82">
        <v>45000000</v>
      </c>
      <c r="G17" s="83">
        <v>45000000</v>
      </c>
      <c r="H17" s="85">
        <v>0</v>
      </c>
      <c r="I17" s="84">
        <f t="shared" si="0"/>
        <v>0</v>
      </c>
      <c r="J17" s="23"/>
      <c r="K17" s="23"/>
    </row>
    <row r="18" spans="1:11">
      <c r="A18" s="23"/>
      <c r="B18" s="23"/>
      <c r="C18" s="79" t="s">
        <v>54</v>
      </c>
      <c r="D18" s="80" t="s">
        <v>39</v>
      </c>
      <c r="E18" s="81">
        <v>44293</v>
      </c>
      <c r="F18" s="82">
        <v>80000000</v>
      </c>
      <c r="G18" s="83">
        <v>80000000</v>
      </c>
      <c r="H18" s="85">
        <v>0</v>
      </c>
      <c r="I18" s="84">
        <f t="shared" si="0"/>
        <v>0</v>
      </c>
      <c r="J18" s="23"/>
      <c r="K18" s="23"/>
    </row>
    <row r="19" spans="1:11">
      <c r="A19" s="23"/>
      <c r="B19" s="23"/>
      <c r="C19" s="79" t="s">
        <v>55</v>
      </c>
      <c r="D19" s="80" t="s">
        <v>40</v>
      </c>
      <c r="E19" s="81">
        <v>44301</v>
      </c>
      <c r="F19" s="82">
        <v>50000000</v>
      </c>
      <c r="G19" s="83">
        <v>50000000</v>
      </c>
      <c r="H19" s="85">
        <v>0</v>
      </c>
      <c r="I19" s="84">
        <f>F19-G19-H19</f>
        <v>0</v>
      </c>
      <c r="J19" s="23"/>
      <c r="K19" s="23"/>
    </row>
    <row r="20" spans="1:11">
      <c r="A20" s="23"/>
      <c r="B20" s="23"/>
      <c r="C20" s="79" t="s">
        <v>25</v>
      </c>
      <c r="D20" s="80" t="s">
        <v>44</v>
      </c>
      <c r="E20" s="81">
        <v>44532</v>
      </c>
      <c r="F20" s="82">
        <v>65000000</v>
      </c>
      <c r="G20" s="83"/>
      <c r="H20" s="85">
        <v>0</v>
      </c>
      <c r="I20" s="84">
        <f t="shared" si="0"/>
        <v>65000000</v>
      </c>
      <c r="J20" s="23"/>
      <c r="K20" s="23"/>
    </row>
    <row r="21" spans="1:11">
      <c r="A21" s="23"/>
      <c r="B21" s="23"/>
      <c r="C21" s="79" t="s">
        <v>28</v>
      </c>
      <c r="D21" s="80" t="s">
        <v>45</v>
      </c>
      <c r="E21" s="81">
        <v>44532</v>
      </c>
      <c r="F21" s="82">
        <v>50000000</v>
      </c>
      <c r="G21" s="83"/>
      <c r="H21" s="85">
        <v>0</v>
      </c>
      <c r="I21" s="84">
        <f t="shared" si="0"/>
        <v>50000000</v>
      </c>
      <c r="J21" s="23"/>
      <c r="K21" s="23"/>
    </row>
    <row r="22" spans="1:11">
      <c r="A22" s="23"/>
      <c r="B22" s="23"/>
      <c r="C22" s="79" t="s">
        <v>29</v>
      </c>
      <c r="D22" s="80" t="s">
        <v>46</v>
      </c>
      <c r="E22" s="81">
        <v>44532</v>
      </c>
      <c r="F22" s="82">
        <v>25000000</v>
      </c>
      <c r="G22" s="83"/>
      <c r="H22" s="85">
        <v>0</v>
      </c>
      <c r="I22" s="84">
        <f t="shared" si="0"/>
        <v>25000000</v>
      </c>
      <c r="J22" s="23"/>
      <c r="K22" s="23"/>
    </row>
    <row r="23" spans="1:11">
      <c r="A23" s="23"/>
      <c r="B23" s="23"/>
      <c r="C23" s="79" t="s">
        <v>47</v>
      </c>
      <c r="D23" s="80" t="s">
        <v>48</v>
      </c>
      <c r="E23" s="81">
        <v>44532</v>
      </c>
      <c r="F23" s="82">
        <v>75000000</v>
      </c>
      <c r="G23" s="83"/>
      <c r="H23" s="85">
        <v>0</v>
      </c>
      <c r="I23" s="84">
        <f t="shared" si="0"/>
        <v>75000000</v>
      </c>
      <c r="J23" s="23"/>
      <c r="K23" s="23"/>
    </row>
    <row r="24" spans="1:11">
      <c r="A24" s="23"/>
      <c r="B24" s="23"/>
      <c r="C24" s="79" t="s">
        <v>19</v>
      </c>
      <c r="D24" s="80" t="s">
        <v>49</v>
      </c>
      <c r="E24" s="81">
        <v>44532</v>
      </c>
      <c r="F24" s="82">
        <v>55000000</v>
      </c>
      <c r="G24" s="83"/>
      <c r="H24" s="85">
        <v>0</v>
      </c>
      <c r="I24" s="84">
        <f t="shared" si="0"/>
        <v>55000000</v>
      </c>
      <c r="J24" s="23"/>
      <c r="K24" s="23"/>
    </row>
    <row r="25" spans="1:11">
      <c r="A25" s="23"/>
      <c r="B25" s="23"/>
      <c r="C25" s="79" t="s">
        <v>28</v>
      </c>
      <c r="D25" s="80" t="s">
        <v>56</v>
      </c>
      <c r="E25" s="81">
        <v>44631</v>
      </c>
      <c r="F25" s="82">
        <v>200000000</v>
      </c>
      <c r="G25" s="83"/>
      <c r="H25" s="85">
        <v>0</v>
      </c>
      <c r="I25" s="84">
        <f t="shared" si="0"/>
        <v>200000000</v>
      </c>
      <c r="J25" s="23"/>
      <c r="K25" s="23"/>
    </row>
    <row r="26" spans="1:11">
      <c r="A26" s="23"/>
      <c r="B26" s="23"/>
      <c r="C26" s="79" t="s">
        <v>47</v>
      </c>
      <c r="D26" s="80" t="s">
        <v>57</v>
      </c>
      <c r="E26" s="81">
        <v>44631</v>
      </c>
      <c r="F26" s="82">
        <v>80000000</v>
      </c>
      <c r="G26" s="83"/>
      <c r="H26" s="85">
        <v>0</v>
      </c>
      <c r="I26" s="84">
        <f t="shared" si="0"/>
        <v>80000000</v>
      </c>
      <c r="J26" s="23"/>
      <c r="K26" s="23"/>
    </row>
    <row r="27" spans="1:11">
      <c r="A27" s="23"/>
      <c r="B27" s="23"/>
      <c r="C27" s="79" t="s">
        <v>25</v>
      </c>
      <c r="D27" s="80" t="s">
        <v>58</v>
      </c>
      <c r="E27" s="81">
        <v>44631</v>
      </c>
      <c r="F27" s="82">
        <v>50000000</v>
      </c>
      <c r="G27" s="83"/>
      <c r="H27" s="85">
        <v>0</v>
      </c>
      <c r="I27" s="84">
        <f t="shared" si="0"/>
        <v>50000000</v>
      </c>
      <c r="J27" s="23"/>
      <c r="K27" s="23"/>
    </row>
    <row r="28" spans="1:11">
      <c r="A28" s="23"/>
      <c r="B28" s="23"/>
      <c r="C28" s="79" t="s">
        <v>29</v>
      </c>
      <c r="D28" s="80" t="s">
        <v>59</v>
      </c>
      <c r="E28" s="81">
        <v>44631</v>
      </c>
      <c r="F28" s="82">
        <v>20000000</v>
      </c>
      <c r="G28" s="83"/>
      <c r="H28" s="85">
        <v>0</v>
      </c>
      <c r="I28" s="84">
        <f t="shared" si="0"/>
        <v>20000000</v>
      </c>
      <c r="J28" s="23"/>
      <c r="K28" s="23"/>
    </row>
    <row r="29" spans="1:11">
      <c r="A29" s="23"/>
      <c r="B29" s="23"/>
      <c r="C29" s="79" t="s">
        <v>60</v>
      </c>
      <c r="D29" s="80" t="s">
        <v>61</v>
      </c>
      <c r="E29" s="81">
        <v>44631</v>
      </c>
      <c r="F29" s="82">
        <v>50000000</v>
      </c>
      <c r="G29" s="83"/>
      <c r="H29" s="85">
        <v>0</v>
      </c>
      <c r="I29" s="84">
        <f t="shared" si="0"/>
        <v>50000000</v>
      </c>
      <c r="J29" s="23"/>
      <c r="K29" s="23"/>
    </row>
    <row r="30" spans="1:11">
      <c r="A30" s="23"/>
      <c r="B30" s="23"/>
      <c r="C30" s="79" t="s">
        <v>41</v>
      </c>
      <c r="D30" s="80"/>
      <c r="E30" s="81">
        <v>44289</v>
      </c>
      <c r="F30" s="82">
        <v>10000000</v>
      </c>
      <c r="G30" s="83">
        <v>10000000</v>
      </c>
      <c r="H30" s="85">
        <v>0</v>
      </c>
      <c r="I30" s="84">
        <f t="shared" si="0"/>
        <v>0</v>
      </c>
      <c r="J30" s="23"/>
      <c r="K30" s="23"/>
    </row>
    <row r="31" spans="1:11">
      <c r="A31" s="23"/>
      <c r="B31" s="23"/>
      <c r="C31" s="79" t="s">
        <v>41</v>
      </c>
      <c r="D31" s="80"/>
      <c r="E31" s="81">
        <v>44654</v>
      </c>
      <c r="F31" s="82">
        <v>10000000</v>
      </c>
      <c r="G31" s="83"/>
      <c r="H31" s="85">
        <v>0</v>
      </c>
      <c r="I31" s="84">
        <f t="shared" si="0"/>
        <v>10000000</v>
      </c>
      <c r="J31" s="23"/>
      <c r="K31" s="23"/>
    </row>
    <row r="32" spans="1:11">
      <c r="A32" s="23"/>
      <c r="B32" s="23"/>
      <c r="C32" s="86" t="s">
        <v>2</v>
      </c>
      <c r="D32" s="87"/>
      <c r="E32" s="88"/>
      <c r="F32" s="89">
        <f>SUM(F16:F31)</f>
        <v>965000000</v>
      </c>
      <c r="G32" s="89">
        <f>SUM(G16:G31)</f>
        <v>285000000</v>
      </c>
      <c r="H32" s="89">
        <f>SUM(H16:H31)</f>
        <v>0</v>
      </c>
      <c r="I32" s="90">
        <f>SUM(I16:I31)</f>
        <v>680000000</v>
      </c>
      <c r="J32" s="23"/>
      <c r="K32" s="23"/>
    </row>
    <row r="33" spans="1:11" ht="15.75" thickBo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1:11" ht="15.75">
      <c r="A34" s="23"/>
      <c r="B34" s="23"/>
      <c r="C34" s="91" t="s">
        <v>35</v>
      </c>
      <c r="D34" s="92"/>
      <c r="E34" s="92"/>
      <c r="F34" s="92"/>
      <c r="G34" s="93"/>
      <c r="H34" s="23"/>
      <c r="I34" s="23"/>
      <c r="J34" s="23"/>
      <c r="K34" s="23"/>
    </row>
    <row r="35" spans="1:11" ht="15.75">
      <c r="A35" s="23"/>
      <c r="B35" s="23"/>
      <c r="C35" s="94" t="s">
        <v>42</v>
      </c>
      <c r="D35" s="95"/>
      <c r="E35" s="95"/>
      <c r="F35" s="95"/>
      <c r="G35" s="96"/>
      <c r="H35" s="23"/>
      <c r="I35" s="23"/>
      <c r="J35" s="23"/>
      <c r="K35" s="23"/>
    </row>
    <row r="36" spans="1:11" ht="16.5" thickBot="1">
      <c r="A36" s="23"/>
      <c r="B36" s="23"/>
      <c r="C36" s="97" t="s">
        <v>76</v>
      </c>
      <c r="D36" s="98"/>
      <c r="E36" s="98"/>
      <c r="F36" s="98"/>
      <c r="G36" s="99"/>
      <c r="H36" s="23"/>
      <c r="I36" s="23"/>
      <c r="J36" s="23"/>
      <c r="K36" s="23"/>
    </row>
    <row r="37" spans="1:11">
      <c r="A37" s="23"/>
      <c r="B37" s="23"/>
      <c r="C37" s="37"/>
      <c r="D37" s="37"/>
      <c r="E37" s="37"/>
      <c r="F37" s="37"/>
      <c r="G37" s="37"/>
      <c r="H37" s="23"/>
      <c r="I37" s="23"/>
      <c r="J37" s="23"/>
      <c r="K37" s="23"/>
    </row>
    <row r="38" spans="1:11">
      <c r="A38" s="23"/>
      <c r="B38" s="23"/>
      <c r="C38" s="37"/>
      <c r="D38" s="37"/>
      <c r="E38" s="37"/>
      <c r="F38" s="37"/>
      <c r="G38" s="37"/>
      <c r="H38" s="23"/>
      <c r="I38" s="23"/>
      <c r="J38" s="23"/>
      <c r="K38" s="23"/>
    </row>
    <row r="39" spans="1:11">
      <c r="A39" s="23"/>
      <c r="B39" s="23"/>
      <c r="C39" s="38"/>
      <c r="D39" s="39"/>
      <c r="E39" s="38"/>
      <c r="F39" s="38"/>
      <c r="G39" s="38"/>
      <c r="H39" s="23"/>
      <c r="I39" s="23"/>
      <c r="J39" s="23"/>
      <c r="K39" s="23"/>
    </row>
    <row r="40" spans="1:11" ht="63">
      <c r="A40" s="23"/>
      <c r="B40" s="23"/>
      <c r="C40" s="100"/>
      <c r="D40" s="101" t="s">
        <v>64</v>
      </c>
      <c r="E40" s="101" t="s">
        <v>65</v>
      </c>
      <c r="F40" s="101" t="s">
        <v>66</v>
      </c>
      <c r="G40" s="101" t="s">
        <v>77</v>
      </c>
      <c r="H40" s="23"/>
      <c r="I40" s="23"/>
      <c r="J40" s="23"/>
      <c r="K40" s="23"/>
    </row>
    <row r="41" spans="1:11" ht="15.75">
      <c r="A41" s="23"/>
      <c r="B41" s="23"/>
      <c r="C41" s="100"/>
      <c r="D41" s="102"/>
      <c r="E41" s="100"/>
      <c r="F41" s="100"/>
      <c r="G41" s="100"/>
      <c r="H41" s="23"/>
      <c r="I41" s="23"/>
      <c r="J41" s="23"/>
      <c r="K41" s="23"/>
    </row>
    <row r="42" spans="1:11" ht="78.75">
      <c r="A42" s="23"/>
      <c r="B42" s="23"/>
      <c r="C42" s="103" t="s">
        <v>68</v>
      </c>
      <c r="D42" s="104">
        <v>1342655619.99</v>
      </c>
      <c r="E42" s="104">
        <v>208773882.91</v>
      </c>
      <c r="F42" s="104">
        <v>396394284.19</v>
      </c>
      <c r="G42" s="104">
        <v>1155035218.71</v>
      </c>
      <c r="H42" s="23"/>
      <c r="I42" s="23"/>
      <c r="J42" s="23"/>
      <c r="K42" s="23"/>
    </row>
    <row r="43" spans="1:11" ht="15.75">
      <c r="A43" s="23"/>
      <c r="B43" s="23"/>
      <c r="C43" s="105"/>
      <c r="D43" s="106"/>
      <c r="E43" s="107"/>
      <c r="F43" s="107"/>
      <c r="G43" s="107"/>
      <c r="H43" s="23"/>
      <c r="I43" s="23"/>
      <c r="J43" s="23"/>
      <c r="K43" s="23"/>
    </row>
    <row r="44" spans="1:11" ht="15.75">
      <c r="A44" s="23"/>
      <c r="B44" s="23"/>
      <c r="C44" s="105"/>
      <c r="D44" s="106"/>
      <c r="E44" s="107"/>
      <c r="F44" s="107"/>
      <c r="G44" s="107"/>
      <c r="H44" s="23"/>
      <c r="I44" s="23"/>
      <c r="J44" s="23"/>
      <c r="K44" s="23"/>
    </row>
    <row r="45" spans="1:11" ht="15.75">
      <c r="A45" s="23"/>
      <c r="B45" s="23"/>
      <c r="C45" s="105"/>
      <c r="D45" s="106"/>
      <c r="E45" s="107"/>
      <c r="F45" s="107"/>
      <c r="G45" s="107"/>
      <c r="H45" s="23"/>
      <c r="I45" s="23"/>
      <c r="J45" s="23"/>
      <c r="K45" s="23"/>
    </row>
    <row r="46" spans="1:11" ht="16.5" thickBot="1">
      <c r="A46" s="23"/>
      <c r="B46" s="23"/>
      <c r="C46" s="15"/>
      <c r="D46" s="15"/>
      <c r="E46" s="15"/>
      <c r="F46" s="15"/>
      <c r="G46" s="15"/>
      <c r="H46" s="23"/>
      <c r="I46" s="23"/>
      <c r="J46" s="23"/>
      <c r="K46" s="23"/>
    </row>
    <row r="47" spans="1:11" ht="15.75">
      <c r="A47" s="23"/>
      <c r="B47" s="23"/>
      <c r="C47" s="91" t="s">
        <v>36</v>
      </c>
      <c r="D47" s="92"/>
      <c r="E47" s="92"/>
      <c r="F47" s="92"/>
      <c r="G47" s="93"/>
      <c r="H47" s="23"/>
      <c r="I47" s="23"/>
      <c r="J47" s="23"/>
      <c r="K47" s="23"/>
    </row>
    <row r="48" spans="1:11" ht="15.75">
      <c r="A48" s="23"/>
      <c r="B48" s="23"/>
      <c r="C48" s="94" t="s">
        <v>42</v>
      </c>
      <c r="D48" s="95"/>
      <c r="E48" s="95"/>
      <c r="F48" s="95"/>
      <c r="G48" s="96"/>
      <c r="H48" s="23"/>
      <c r="I48" s="23"/>
      <c r="J48" s="23"/>
      <c r="K48" s="23"/>
    </row>
    <row r="49" spans="1:11" ht="16.5" thickBot="1">
      <c r="A49" s="23"/>
      <c r="B49" s="23"/>
      <c r="C49" s="97" t="s">
        <v>76</v>
      </c>
      <c r="D49" s="98"/>
      <c r="E49" s="98"/>
      <c r="F49" s="98"/>
      <c r="G49" s="99"/>
      <c r="H49" s="23"/>
      <c r="I49" s="23"/>
      <c r="J49" s="23"/>
      <c r="K49" s="23"/>
    </row>
    <row r="50" spans="1:11" ht="15.75">
      <c r="A50" s="23"/>
      <c r="B50" s="23"/>
      <c r="C50" s="108"/>
      <c r="D50" s="108"/>
      <c r="E50" s="108"/>
      <c r="F50" s="108"/>
      <c r="G50" s="108"/>
      <c r="H50" s="23"/>
      <c r="I50" s="23"/>
      <c r="J50" s="23"/>
      <c r="K50" s="23"/>
    </row>
    <row r="51" spans="1:11" ht="15.75">
      <c r="A51" s="23"/>
      <c r="B51" s="23"/>
      <c r="C51" s="108"/>
      <c r="D51" s="108"/>
      <c r="E51" s="108"/>
      <c r="F51" s="108"/>
      <c r="G51" s="108"/>
      <c r="H51" s="23"/>
      <c r="I51" s="23"/>
      <c r="J51" s="23"/>
      <c r="K51" s="23"/>
    </row>
    <row r="52" spans="1:11" ht="15.75">
      <c r="A52" s="23"/>
      <c r="B52" s="23"/>
      <c r="C52" s="109"/>
      <c r="D52" s="110"/>
      <c r="E52" s="109"/>
      <c r="F52" s="109"/>
      <c r="G52" s="109"/>
      <c r="H52" s="23"/>
      <c r="I52" s="23"/>
      <c r="J52" s="23"/>
      <c r="K52" s="23"/>
    </row>
    <row r="53" spans="1:11" ht="63">
      <c r="A53" s="23"/>
      <c r="B53" s="23"/>
      <c r="C53" s="100"/>
      <c r="D53" s="101" t="s">
        <v>69</v>
      </c>
      <c r="E53" s="101" t="s">
        <v>65</v>
      </c>
      <c r="F53" s="101" t="s">
        <v>66</v>
      </c>
      <c r="G53" s="101" t="s">
        <v>77</v>
      </c>
      <c r="H53" s="23"/>
      <c r="I53" s="23"/>
      <c r="J53" s="23"/>
      <c r="K53" s="23"/>
    </row>
    <row r="54" spans="1:11" ht="15.75">
      <c r="A54" s="23"/>
      <c r="B54" s="23"/>
      <c r="C54" s="100"/>
      <c r="D54" s="111"/>
      <c r="E54" s="112"/>
      <c r="F54" s="112"/>
      <c r="G54" s="112"/>
      <c r="H54" s="23"/>
      <c r="I54" s="23"/>
      <c r="J54" s="23"/>
      <c r="K54" s="23"/>
    </row>
    <row r="55" spans="1:11" ht="78.75">
      <c r="A55" s="23"/>
      <c r="B55" s="23"/>
      <c r="C55" s="103" t="s">
        <v>78</v>
      </c>
      <c r="D55" s="104">
        <v>26059931.859999999</v>
      </c>
      <c r="E55" s="104"/>
      <c r="F55" s="104"/>
      <c r="G55" s="104">
        <v>26059931.859999999</v>
      </c>
      <c r="H55" s="23"/>
      <c r="I55" s="23"/>
      <c r="J55" s="23"/>
      <c r="K55" s="23"/>
    </row>
    <row r="56" spans="1:1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</row>
    <row r="57" spans="1:1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</row>
    <row r="58" spans="1:1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</row>
    <row r="59" spans="1:1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</row>
    <row r="60" spans="1:1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</row>
  </sheetData>
  <mergeCells count="11">
    <mergeCell ref="C35:G35"/>
    <mergeCell ref="C36:G36"/>
    <mergeCell ref="C47:G47"/>
    <mergeCell ref="C48:G48"/>
    <mergeCell ref="C49:G49"/>
    <mergeCell ref="C2:G2"/>
    <mergeCell ref="C5:D5"/>
    <mergeCell ref="C12:I12"/>
    <mergeCell ref="C13:I13"/>
    <mergeCell ref="C32:E32"/>
    <mergeCell ref="C34:G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0"/>
  <sheetViews>
    <sheetView workbookViewId="0">
      <selection activeCell="I7" sqref="I7"/>
    </sheetView>
  </sheetViews>
  <sheetFormatPr baseColWidth="10" defaultRowHeight="15"/>
  <cols>
    <col min="2" max="2" width="32.85546875" bestFit="1" customWidth="1"/>
    <col min="3" max="3" width="19.140625" bestFit="1" customWidth="1"/>
    <col min="4" max="5" width="17.28515625" bestFit="1" customWidth="1"/>
    <col min="6" max="6" width="19.140625" bestFit="1" customWidth="1"/>
    <col min="8" max="8" width="15.28515625" bestFit="1" customWidth="1"/>
  </cols>
  <sheetData>
    <row r="1" spans="1:9" ht="15.75" thickBot="1">
      <c r="A1" s="23"/>
      <c r="B1" s="23"/>
      <c r="C1" s="24"/>
      <c r="D1" s="23"/>
      <c r="E1" s="23"/>
      <c r="F1" s="23"/>
      <c r="G1" s="23"/>
      <c r="H1" s="23"/>
      <c r="I1" s="23"/>
    </row>
    <row r="2" spans="1:9" ht="15.75" thickBot="1">
      <c r="A2" s="23"/>
      <c r="B2" s="47" t="s">
        <v>79</v>
      </c>
      <c r="C2" s="48"/>
      <c r="D2" s="48"/>
      <c r="E2" s="48"/>
      <c r="F2" s="49"/>
      <c r="G2" s="23"/>
      <c r="H2" s="23"/>
      <c r="I2" s="23"/>
    </row>
    <row r="3" spans="1:9">
      <c r="A3" s="23"/>
      <c r="B3" s="23"/>
      <c r="C3" s="24"/>
      <c r="D3" s="23"/>
      <c r="E3" s="23"/>
      <c r="F3" s="23"/>
      <c r="G3" s="23"/>
      <c r="H3" s="23"/>
      <c r="I3" s="23"/>
    </row>
    <row r="4" spans="1:9">
      <c r="A4" s="23"/>
      <c r="B4" s="23"/>
      <c r="C4" s="24"/>
      <c r="D4" s="23"/>
      <c r="E4" s="23"/>
      <c r="F4" s="23"/>
      <c r="G4" s="23"/>
      <c r="H4" s="23"/>
      <c r="I4" s="23"/>
    </row>
    <row r="5" spans="1:9">
      <c r="A5" s="23"/>
      <c r="B5" s="50"/>
      <c r="C5" s="51"/>
      <c r="D5" s="25" t="s">
        <v>0</v>
      </c>
      <c r="E5" s="25" t="s">
        <v>1</v>
      </c>
      <c r="F5" s="25" t="s">
        <v>2</v>
      </c>
      <c r="G5" s="23"/>
      <c r="H5" s="23"/>
      <c r="I5" s="23"/>
    </row>
    <row r="6" spans="1:9">
      <c r="A6" s="23"/>
      <c r="B6" s="26" t="s">
        <v>43</v>
      </c>
      <c r="C6" s="25" t="s">
        <v>3</v>
      </c>
      <c r="D6" s="27">
        <v>281794189.68000031</v>
      </c>
      <c r="E6" s="28">
        <v>600.70000000018626</v>
      </c>
      <c r="F6" s="29">
        <v>281794790.37999725</v>
      </c>
      <c r="G6" s="23"/>
      <c r="H6" s="23"/>
      <c r="I6" s="23"/>
    </row>
    <row r="7" spans="1:9">
      <c r="A7" s="23"/>
      <c r="B7" s="26" t="s">
        <v>4</v>
      </c>
      <c r="C7" s="25" t="s">
        <v>5</v>
      </c>
      <c r="D7" s="30">
        <v>17928088702.439999</v>
      </c>
      <c r="E7" s="30">
        <v>1474968.27</v>
      </c>
      <c r="F7" s="29">
        <f>+D7+E7</f>
        <v>17929563670.709999</v>
      </c>
      <c r="G7" s="23"/>
      <c r="H7" s="23"/>
      <c r="I7" s="23"/>
    </row>
    <row r="8" spans="1:9">
      <c r="A8" s="23"/>
      <c r="B8" s="26" t="s">
        <v>6</v>
      </c>
      <c r="C8" s="25" t="s">
        <v>7</v>
      </c>
      <c r="D8" s="30">
        <v>17548289365.740002</v>
      </c>
      <c r="E8" s="30">
        <v>1469213.8</v>
      </c>
      <c r="F8" s="29">
        <f>+D8+E8</f>
        <v>17549758579.540001</v>
      </c>
      <c r="G8" s="23"/>
      <c r="H8" s="23"/>
      <c r="I8" s="23"/>
    </row>
    <row r="9" spans="1:9">
      <c r="A9" s="23"/>
      <c r="B9" s="31" t="s">
        <v>80</v>
      </c>
      <c r="C9" s="25" t="s">
        <v>8</v>
      </c>
      <c r="D9" s="27">
        <f>D6+D7-D8</f>
        <v>661593526.37999725</v>
      </c>
      <c r="E9" s="27">
        <f>E6+E7-E8</f>
        <v>6355.1700000001583</v>
      </c>
      <c r="F9" s="32">
        <f>F6+F7-F8</f>
        <v>661599881.54999542</v>
      </c>
      <c r="G9" s="23"/>
      <c r="H9" s="23"/>
      <c r="I9" s="23"/>
    </row>
    <row r="10" spans="1:9">
      <c r="A10" s="23"/>
      <c r="B10" s="33" t="s">
        <v>9</v>
      </c>
      <c r="C10" s="34"/>
      <c r="D10" s="35"/>
      <c r="E10" s="36"/>
      <c r="F10" s="36"/>
      <c r="G10" s="23"/>
      <c r="H10" s="23"/>
      <c r="I10" s="23"/>
    </row>
    <row r="11" spans="1:9" ht="15.75" thickBot="1">
      <c r="A11" s="23"/>
      <c r="B11" s="36"/>
      <c r="C11" s="23"/>
      <c r="D11" s="23"/>
      <c r="E11" s="23"/>
      <c r="F11" s="23"/>
      <c r="G11" s="23"/>
      <c r="H11" s="23"/>
      <c r="I11" s="23"/>
    </row>
    <row r="12" spans="1:9" ht="15.75" thickBot="1">
      <c r="A12" s="23"/>
      <c r="B12" s="70" t="s">
        <v>81</v>
      </c>
      <c r="C12" s="71"/>
      <c r="D12" s="72"/>
      <c r="E12" s="72"/>
      <c r="F12" s="72"/>
      <c r="G12" s="72"/>
      <c r="H12" s="73"/>
      <c r="I12" s="23"/>
    </row>
    <row r="13" spans="1:9">
      <c r="A13" s="23"/>
      <c r="B13" s="74"/>
      <c r="C13" s="74"/>
      <c r="D13" s="75"/>
      <c r="E13" s="75"/>
      <c r="F13" s="75"/>
      <c r="G13" s="75"/>
      <c r="H13" s="75"/>
      <c r="I13" s="23"/>
    </row>
    <row r="14" spans="1:9" ht="38.25">
      <c r="A14" s="23"/>
      <c r="B14" s="76" t="s">
        <v>10</v>
      </c>
      <c r="C14" s="76" t="s">
        <v>11</v>
      </c>
      <c r="D14" s="76" t="s">
        <v>12</v>
      </c>
      <c r="E14" s="77" t="s">
        <v>13</v>
      </c>
      <c r="F14" s="77" t="s">
        <v>14</v>
      </c>
      <c r="G14" s="77" t="s">
        <v>82</v>
      </c>
      <c r="H14" s="76" t="s">
        <v>83</v>
      </c>
      <c r="I14" s="23"/>
    </row>
    <row r="15" spans="1:9">
      <c r="A15" s="23"/>
      <c r="B15" s="1"/>
      <c r="C15" s="1"/>
      <c r="D15" s="1"/>
      <c r="E15" s="1"/>
      <c r="F15" s="1"/>
      <c r="G15" s="1"/>
      <c r="H15" s="78"/>
      <c r="I15" s="23"/>
    </row>
    <row r="16" spans="1:9">
      <c r="A16" s="23"/>
      <c r="B16" s="79" t="s">
        <v>28</v>
      </c>
      <c r="C16" s="80" t="s">
        <v>37</v>
      </c>
      <c r="D16" s="81">
        <v>44288</v>
      </c>
      <c r="E16" s="82">
        <v>100000000</v>
      </c>
      <c r="F16" s="83">
        <v>100000000</v>
      </c>
      <c r="G16" s="84">
        <v>0</v>
      </c>
      <c r="H16" s="84">
        <f t="shared" ref="H16:H31" si="0">E16-F16-G16</f>
        <v>0</v>
      </c>
      <c r="I16" s="23"/>
    </row>
    <row r="17" spans="1:9">
      <c r="A17" s="23"/>
      <c r="B17" s="79" t="s">
        <v>25</v>
      </c>
      <c r="C17" s="80" t="s">
        <v>38</v>
      </c>
      <c r="D17" s="81">
        <v>44288</v>
      </c>
      <c r="E17" s="82">
        <v>45000000</v>
      </c>
      <c r="F17" s="83">
        <v>45000000</v>
      </c>
      <c r="G17" s="85">
        <v>0</v>
      </c>
      <c r="H17" s="84">
        <f t="shared" si="0"/>
        <v>0</v>
      </c>
      <c r="I17" s="23"/>
    </row>
    <row r="18" spans="1:9">
      <c r="A18" s="23"/>
      <c r="B18" s="79" t="s">
        <v>54</v>
      </c>
      <c r="C18" s="80" t="s">
        <v>39</v>
      </c>
      <c r="D18" s="81">
        <v>44293</v>
      </c>
      <c r="E18" s="82">
        <v>80000000</v>
      </c>
      <c r="F18" s="83">
        <v>80000000</v>
      </c>
      <c r="G18" s="85">
        <v>0</v>
      </c>
      <c r="H18" s="84">
        <f t="shared" si="0"/>
        <v>0</v>
      </c>
      <c r="I18" s="23"/>
    </row>
    <row r="19" spans="1:9">
      <c r="A19" s="23"/>
      <c r="B19" s="79" t="s">
        <v>55</v>
      </c>
      <c r="C19" s="80" t="s">
        <v>40</v>
      </c>
      <c r="D19" s="81">
        <v>44301</v>
      </c>
      <c r="E19" s="82">
        <v>50000000</v>
      </c>
      <c r="F19" s="83">
        <v>50000000</v>
      </c>
      <c r="G19" s="85">
        <v>0</v>
      </c>
      <c r="H19" s="84">
        <f>E19-F19-G19</f>
        <v>0</v>
      </c>
      <c r="I19" s="23"/>
    </row>
    <row r="20" spans="1:9">
      <c r="A20" s="23"/>
      <c r="B20" s="79" t="s">
        <v>25</v>
      </c>
      <c r="C20" s="80" t="s">
        <v>44</v>
      </c>
      <c r="D20" s="81">
        <v>44532</v>
      </c>
      <c r="E20" s="82">
        <v>65000000</v>
      </c>
      <c r="F20" s="83"/>
      <c r="G20" s="85">
        <v>0</v>
      </c>
      <c r="H20" s="84">
        <f t="shared" si="0"/>
        <v>65000000</v>
      </c>
      <c r="I20" s="23"/>
    </row>
    <row r="21" spans="1:9">
      <c r="A21" s="23"/>
      <c r="B21" s="79" t="s">
        <v>28</v>
      </c>
      <c r="C21" s="80" t="s">
        <v>45</v>
      </c>
      <c r="D21" s="81">
        <v>44532</v>
      </c>
      <c r="E21" s="82">
        <v>50000000</v>
      </c>
      <c r="F21" s="83"/>
      <c r="G21" s="85">
        <v>0</v>
      </c>
      <c r="H21" s="84">
        <f t="shared" si="0"/>
        <v>50000000</v>
      </c>
      <c r="I21" s="23"/>
    </row>
    <row r="22" spans="1:9">
      <c r="A22" s="23"/>
      <c r="B22" s="79" t="s">
        <v>29</v>
      </c>
      <c r="C22" s="80" t="s">
        <v>46</v>
      </c>
      <c r="D22" s="81">
        <v>44532</v>
      </c>
      <c r="E22" s="82">
        <v>25000000</v>
      </c>
      <c r="F22" s="83"/>
      <c r="G22" s="85">
        <v>0</v>
      </c>
      <c r="H22" s="84">
        <f t="shared" si="0"/>
        <v>25000000</v>
      </c>
      <c r="I22" s="23"/>
    </row>
    <row r="23" spans="1:9">
      <c r="A23" s="23"/>
      <c r="B23" s="79" t="s">
        <v>47</v>
      </c>
      <c r="C23" s="80" t="s">
        <v>48</v>
      </c>
      <c r="D23" s="81">
        <v>44532</v>
      </c>
      <c r="E23" s="82">
        <v>75000000</v>
      </c>
      <c r="F23" s="83"/>
      <c r="G23" s="85">
        <v>0</v>
      </c>
      <c r="H23" s="84">
        <f t="shared" si="0"/>
        <v>75000000</v>
      </c>
      <c r="I23" s="23"/>
    </row>
    <row r="24" spans="1:9">
      <c r="A24" s="23"/>
      <c r="B24" s="79" t="s">
        <v>19</v>
      </c>
      <c r="C24" s="80" t="s">
        <v>49</v>
      </c>
      <c r="D24" s="81">
        <v>44532</v>
      </c>
      <c r="E24" s="82">
        <v>55000000</v>
      </c>
      <c r="F24" s="83"/>
      <c r="G24" s="85">
        <v>0</v>
      </c>
      <c r="H24" s="84">
        <f t="shared" si="0"/>
        <v>55000000</v>
      </c>
      <c r="I24" s="23"/>
    </row>
    <row r="25" spans="1:9">
      <c r="A25" s="23"/>
      <c r="B25" s="79" t="s">
        <v>28</v>
      </c>
      <c r="C25" s="80" t="s">
        <v>56</v>
      </c>
      <c r="D25" s="81">
        <v>44631</v>
      </c>
      <c r="E25" s="82">
        <v>200000000</v>
      </c>
      <c r="F25" s="83"/>
      <c r="G25" s="85">
        <v>0</v>
      </c>
      <c r="H25" s="84">
        <f t="shared" si="0"/>
        <v>200000000</v>
      </c>
      <c r="I25" s="23"/>
    </row>
    <row r="26" spans="1:9">
      <c r="A26" s="23"/>
      <c r="B26" s="79" t="s">
        <v>47</v>
      </c>
      <c r="C26" s="80" t="s">
        <v>57</v>
      </c>
      <c r="D26" s="81">
        <v>44631</v>
      </c>
      <c r="E26" s="82">
        <v>80000000</v>
      </c>
      <c r="F26" s="83"/>
      <c r="G26" s="85">
        <v>0</v>
      </c>
      <c r="H26" s="84">
        <f t="shared" si="0"/>
        <v>80000000</v>
      </c>
      <c r="I26" s="23"/>
    </row>
    <row r="27" spans="1:9">
      <c r="A27" s="23"/>
      <c r="B27" s="79" t="s">
        <v>25</v>
      </c>
      <c r="C27" s="80" t="s">
        <v>58</v>
      </c>
      <c r="D27" s="81">
        <v>44631</v>
      </c>
      <c r="E27" s="82">
        <v>50000000</v>
      </c>
      <c r="F27" s="83"/>
      <c r="G27" s="85">
        <v>0</v>
      </c>
      <c r="H27" s="84">
        <f t="shared" si="0"/>
        <v>50000000</v>
      </c>
      <c r="I27" s="23"/>
    </row>
    <row r="28" spans="1:9">
      <c r="A28" s="23"/>
      <c r="B28" s="79" t="s">
        <v>29</v>
      </c>
      <c r="C28" s="80" t="s">
        <v>59</v>
      </c>
      <c r="D28" s="81">
        <v>44631</v>
      </c>
      <c r="E28" s="82">
        <v>20000000</v>
      </c>
      <c r="F28" s="83"/>
      <c r="G28" s="85">
        <v>0</v>
      </c>
      <c r="H28" s="84">
        <f t="shared" si="0"/>
        <v>20000000</v>
      </c>
      <c r="I28" s="23"/>
    </row>
    <row r="29" spans="1:9">
      <c r="A29" s="23"/>
      <c r="B29" s="79" t="s">
        <v>60</v>
      </c>
      <c r="C29" s="80" t="s">
        <v>61</v>
      </c>
      <c r="D29" s="81">
        <v>44631</v>
      </c>
      <c r="E29" s="82">
        <v>50000000</v>
      </c>
      <c r="F29" s="83"/>
      <c r="G29" s="85">
        <v>0</v>
      </c>
      <c r="H29" s="84">
        <f t="shared" si="0"/>
        <v>50000000</v>
      </c>
      <c r="I29" s="23"/>
    </row>
    <row r="30" spans="1:9">
      <c r="A30" s="23"/>
      <c r="B30" s="79" t="s">
        <v>41</v>
      </c>
      <c r="C30" s="80"/>
      <c r="D30" s="81">
        <v>44289</v>
      </c>
      <c r="E30" s="82">
        <v>10000000</v>
      </c>
      <c r="F30" s="83">
        <v>10000000</v>
      </c>
      <c r="G30" s="85">
        <v>0</v>
      </c>
      <c r="H30" s="84">
        <f t="shared" si="0"/>
        <v>0</v>
      </c>
      <c r="I30" s="23"/>
    </row>
    <row r="31" spans="1:9">
      <c r="A31" s="23"/>
      <c r="B31" s="79" t="s">
        <v>41</v>
      </c>
      <c r="C31" s="80"/>
      <c r="D31" s="81">
        <v>44654</v>
      </c>
      <c r="E31" s="82">
        <v>10000000</v>
      </c>
      <c r="F31" s="83"/>
      <c r="G31" s="85">
        <v>0</v>
      </c>
      <c r="H31" s="84">
        <f t="shared" si="0"/>
        <v>10000000</v>
      </c>
      <c r="I31" s="23"/>
    </row>
    <row r="32" spans="1:9">
      <c r="A32" s="23"/>
      <c r="B32" s="86" t="s">
        <v>2</v>
      </c>
      <c r="C32" s="87"/>
      <c r="D32" s="88"/>
      <c r="E32" s="89">
        <f>SUM(E16:E31)</f>
        <v>965000000</v>
      </c>
      <c r="F32" s="89">
        <f>SUM(F16:F31)</f>
        <v>285000000</v>
      </c>
      <c r="G32" s="89">
        <f>SUM(G16:G31)</f>
        <v>0</v>
      </c>
      <c r="H32" s="90">
        <f>SUM(H16:H31)</f>
        <v>680000000</v>
      </c>
      <c r="I32" s="23"/>
    </row>
    <row r="33" spans="1:9" ht="15.75" thickBot="1">
      <c r="A33" s="23"/>
      <c r="B33" s="23"/>
      <c r="C33" s="23"/>
      <c r="D33" s="23"/>
      <c r="E33" s="23"/>
      <c r="F33" s="23"/>
      <c r="G33" s="23"/>
      <c r="H33" s="23"/>
      <c r="I33" s="23"/>
    </row>
    <row r="34" spans="1:9" ht="15.75">
      <c r="A34" s="23"/>
      <c r="B34" s="91" t="s">
        <v>35</v>
      </c>
      <c r="C34" s="92"/>
      <c r="D34" s="92"/>
      <c r="E34" s="92"/>
      <c r="F34" s="93"/>
      <c r="G34" s="23"/>
      <c r="H34" s="23"/>
      <c r="I34" s="23"/>
    </row>
    <row r="35" spans="1:9" ht="15.75">
      <c r="A35" s="23"/>
      <c r="B35" s="94" t="s">
        <v>42</v>
      </c>
      <c r="C35" s="95"/>
      <c r="D35" s="95"/>
      <c r="E35" s="95"/>
      <c r="F35" s="96"/>
      <c r="G35" s="23"/>
      <c r="H35" s="23"/>
      <c r="I35" s="23"/>
    </row>
    <row r="36" spans="1:9" ht="19.5" thickBot="1">
      <c r="A36" s="23"/>
      <c r="B36" s="97" t="s">
        <v>84</v>
      </c>
      <c r="C36" s="98"/>
      <c r="D36" s="98"/>
      <c r="E36" s="98"/>
      <c r="F36" s="99"/>
      <c r="G36" s="23"/>
      <c r="H36" s="23"/>
      <c r="I36" s="23"/>
    </row>
    <row r="37" spans="1:9">
      <c r="A37" s="23"/>
      <c r="B37" s="37"/>
      <c r="C37" s="37"/>
      <c r="D37" s="37"/>
      <c r="E37" s="37"/>
      <c r="F37" s="37"/>
      <c r="G37" s="23"/>
      <c r="H37" s="23"/>
      <c r="I37" s="23"/>
    </row>
    <row r="38" spans="1:9">
      <c r="A38" s="23"/>
      <c r="B38" s="37"/>
      <c r="C38" s="37"/>
      <c r="D38" s="37"/>
      <c r="E38" s="37"/>
      <c r="F38" s="37"/>
      <c r="G38" s="23"/>
      <c r="H38" s="23"/>
      <c r="I38" s="23"/>
    </row>
    <row r="39" spans="1:9">
      <c r="A39" s="23"/>
      <c r="B39" s="38"/>
      <c r="C39" s="39"/>
      <c r="D39" s="38"/>
      <c r="E39" s="38"/>
      <c r="F39" s="38"/>
      <c r="G39" s="23"/>
      <c r="H39" s="23"/>
      <c r="I39" s="23"/>
    </row>
    <row r="40" spans="1:9" ht="63">
      <c r="A40" s="23"/>
      <c r="B40" s="100"/>
      <c r="C40" s="101" t="s">
        <v>64</v>
      </c>
      <c r="D40" s="101" t="s">
        <v>65</v>
      </c>
      <c r="E40" s="101" t="s">
        <v>66</v>
      </c>
      <c r="F40" s="101" t="s">
        <v>85</v>
      </c>
      <c r="G40" s="23"/>
      <c r="H40" s="23"/>
      <c r="I40" s="23"/>
    </row>
    <row r="41" spans="1:9" ht="15.75">
      <c r="A41" s="23"/>
      <c r="B41" s="100"/>
      <c r="C41" s="102"/>
      <c r="D41" s="100"/>
      <c r="E41" s="100"/>
      <c r="F41" s="100"/>
      <c r="G41" s="23"/>
      <c r="H41" s="23"/>
      <c r="I41" s="23"/>
    </row>
    <row r="42" spans="1:9" ht="78.75">
      <c r="A42" s="23"/>
      <c r="B42" s="103" t="s">
        <v>68</v>
      </c>
      <c r="C42" s="104">
        <v>1342655619.99</v>
      </c>
      <c r="D42" s="104">
        <v>269715393.22000003</v>
      </c>
      <c r="E42" s="104">
        <v>501355468.94</v>
      </c>
      <c r="F42" s="104">
        <v>1111015544.27</v>
      </c>
      <c r="G42" s="23"/>
      <c r="H42" s="23"/>
      <c r="I42" s="23"/>
    </row>
    <row r="43" spans="1:9" ht="15.75">
      <c r="A43" s="23"/>
      <c r="B43" s="105"/>
      <c r="C43" s="106"/>
      <c r="D43" s="107"/>
      <c r="E43" s="107"/>
      <c r="F43" s="107"/>
      <c r="G43" s="23"/>
      <c r="H43" s="23"/>
      <c r="I43" s="23"/>
    </row>
    <row r="44" spans="1:9" ht="15.75">
      <c r="A44" s="23"/>
      <c r="B44" s="105"/>
      <c r="C44" s="106"/>
      <c r="D44" s="107"/>
      <c r="E44" s="107"/>
      <c r="F44" s="107"/>
      <c r="G44" s="23"/>
      <c r="H44" s="23"/>
      <c r="I44" s="23"/>
    </row>
    <row r="45" spans="1:9" ht="15.75">
      <c r="A45" s="23"/>
      <c r="B45" s="105"/>
      <c r="C45" s="106"/>
      <c r="D45" s="107"/>
      <c r="E45" s="107"/>
      <c r="F45" s="107"/>
      <c r="G45" s="23"/>
      <c r="H45" s="23"/>
      <c r="I45" s="23"/>
    </row>
    <row r="46" spans="1:9" ht="16.5" thickBot="1">
      <c r="A46" s="23"/>
      <c r="B46" s="15"/>
      <c r="C46" s="15"/>
      <c r="D46" s="15"/>
      <c r="E46" s="15"/>
      <c r="F46" s="15"/>
      <c r="G46" s="23"/>
      <c r="H46" s="23"/>
      <c r="I46" s="23"/>
    </row>
    <row r="47" spans="1:9" ht="15.75">
      <c r="A47" s="23"/>
      <c r="B47" s="91" t="s">
        <v>36</v>
      </c>
      <c r="C47" s="92"/>
      <c r="D47" s="92"/>
      <c r="E47" s="92"/>
      <c r="F47" s="93"/>
      <c r="G47" s="23"/>
      <c r="H47" s="23"/>
      <c r="I47" s="23"/>
    </row>
    <row r="48" spans="1:9" ht="15.75">
      <c r="A48" s="23"/>
      <c r="B48" s="94" t="s">
        <v>42</v>
      </c>
      <c r="C48" s="95"/>
      <c r="D48" s="95"/>
      <c r="E48" s="95"/>
      <c r="F48" s="96"/>
      <c r="G48" s="23"/>
      <c r="H48" s="23"/>
      <c r="I48" s="23"/>
    </row>
    <row r="49" spans="1:9" ht="19.5" thickBot="1">
      <c r="A49" s="23"/>
      <c r="B49" s="97" t="s">
        <v>86</v>
      </c>
      <c r="C49" s="98"/>
      <c r="D49" s="98"/>
      <c r="E49" s="98"/>
      <c r="F49" s="99"/>
      <c r="G49" s="23"/>
      <c r="H49" s="23"/>
      <c r="I49" s="23"/>
    </row>
    <row r="50" spans="1:9" ht="15.75">
      <c r="A50" s="23"/>
      <c r="B50" s="108"/>
      <c r="C50" s="108"/>
      <c r="D50" s="108"/>
      <c r="E50" s="108"/>
      <c r="F50" s="108"/>
      <c r="G50" s="23"/>
      <c r="H50" s="23"/>
      <c r="I50" s="23"/>
    </row>
    <row r="51" spans="1:9" ht="15.75">
      <c r="A51" s="23"/>
      <c r="B51" s="108"/>
      <c r="C51" s="108"/>
      <c r="D51" s="108"/>
      <c r="E51" s="108"/>
      <c r="F51" s="108"/>
      <c r="G51" s="23"/>
      <c r="H51" s="23"/>
      <c r="I51" s="23"/>
    </row>
    <row r="52" spans="1:9" ht="15.75">
      <c r="A52" s="23"/>
      <c r="B52" s="109"/>
      <c r="C52" s="110"/>
      <c r="D52" s="109"/>
      <c r="E52" s="109"/>
      <c r="F52" s="109"/>
      <c r="G52" s="23"/>
      <c r="H52" s="23"/>
      <c r="I52" s="23"/>
    </row>
    <row r="53" spans="1:9" ht="63">
      <c r="A53" s="23"/>
      <c r="B53" s="100"/>
      <c r="C53" s="101" t="s">
        <v>69</v>
      </c>
      <c r="D53" s="101" t="s">
        <v>65</v>
      </c>
      <c r="E53" s="101" t="s">
        <v>66</v>
      </c>
      <c r="F53" s="101" t="s">
        <v>85</v>
      </c>
      <c r="G53" s="23"/>
      <c r="H53" s="23"/>
      <c r="I53" s="23"/>
    </row>
    <row r="54" spans="1:9" ht="15.75">
      <c r="A54" s="23"/>
      <c r="B54" s="100"/>
      <c r="C54" s="111"/>
      <c r="D54" s="112"/>
      <c r="E54" s="112"/>
      <c r="F54" s="112"/>
      <c r="G54" s="23"/>
      <c r="H54" s="23"/>
      <c r="I54" s="23"/>
    </row>
    <row r="55" spans="1:9" ht="78.75">
      <c r="A55" s="23"/>
      <c r="B55" s="103" t="s">
        <v>78</v>
      </c>
      <c r="C55" s="104">
        <v>26059931.859999999</v>
      </c>
      <c r="D55" s="104"/>
      <c r="E55" s="104"/>
      <c r="F55" s="104">
        <v>26059931.859999999</v>
      </c>
      <c r="G55" s="23"/>
      <c r="H55" s="23"/>
      <c r="I55" s="23"/>
    </row>
    <row r="56" spans="1:9">
      <c r="A56" s="23"/>
      <c r="B56" s="23"/>
      <c r="C56" s="23"/>
      <c r="D56" s="23"/>
      <c r="E56" s="23"/>
      <c r="F56" s="23"/>
      <c r="G56" s="23"/>
      <c r="H56" s="23"/>
      <c r="I56" s="23"/>
    </row>
    <row r="57" spans="1:9">
      <c r="A57" s="23"/>
      <c r="B57" s="23"/>
      <c r="C57" s="23"/>
      <c r="D57" s="23"/>
      <c r="E57" s="23"/>
      <c r="F57" s="23"/>
      <c r="G57" s="23"/>
      <c r="H57" s="23"/>
      <c r="I57" s="23"/>
    </row>
    <row r="58" spans="1:9">
      <c r="A58" s="23"/>
      <c r="B58" s="23"/>
      <c r="C58" s="23"/>
      <c r="D58" s="23"/>
      <c r="E58" s="23"/>
      <c r="F58" s="23"/>
      <c r="G58" s="23"/>
      <c r="H58" s="23"/>
      <c r="I58" s="23"/>
    </row>
    <row r="59" spans="1:9">
      <c r="A59" s="23"/>
      <c r="B59" s="23"/>
      <c r="C59" s="23"/>
      <c r="D59" s="23"/>
      <c r="E59" s="23"/>
      <c r="F59" s="23"/>
      <c r="G59" s="23"/>
      <c r="H59" s="23"/>
      <c r="I59" s="23"/>
    </row>
    <row r="60" spans="1:9">
      <c r="A60" s="23"/>
      <c r="B60" s="23"/>
      <c r="C60" s="23"/>
      <c r="D60" s="23"/>
      <c r="E60" s="23"/>
      <c r="F60" s="23"/>
      <c r="G60" s="23"/>
      <c r="H60" s="23"/>
      <c r="I60" s="23"/>
    </row>
  </sheetData>
  <mergeCells count="11">
    <mergeCell ref="B35:F35"/>
    <mergeCell ref="B36:F36"/>
    <mergeCell ref="B47:F47"/>
    <mergeCell ref="B48:F48"/>
    <mergeCell ref="B49:F49"/>
    <mergeCell ref="B2:F2"/>
    <mergeCell ref="B5:C5"/>
    <mergeCell ref="B12:H12"/>
    <mergeCell ref="B13:H13"/>
    <mergeCell ref="B32:D32"/>
    <mergeCell ref="B34:F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9"/>
  <sheetViews>
    <sheetView workbookViewId="0">
      <selection activeCell="I11" sqref="I11"/>
    </sheetView>
  </sheetViews>
  <sheetFormatPr baseColWidth="10" defaultRowHeight="15"/>
  <cols>
    <col min="1" max="1" width="5.28515625" customWidth="1"/>
    <col min="2" max="2" width="32.85546875" bestFit="1" customWidth="1"/>
    <col min="3" max="3" width="19.140625" bestFit="1" customWidth="1"/>
    <col min="4" max="5" width="17.28515625" bestFit="1" customWidth="1"/>
    <col min="6" max="6" width="19.140625" bestFit="1" customWidth="1"/>
    <col min="7" max="7" width="14.42578125" customWidth="1"/>
    <col min="8" max="8" width="15.28515625" bestFit="1" customWidth="1"/>
  </cols>
  <sheetData>
    <row r="1" spans="1:15" ht="15.75" thickBot="1">
      <c r="B1" s="23"/>
      <c r="C1" s="24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15.75" thickBot="1">
      <c r="B2" s="47" t="s">
        <v>87</v>
      </c>
      <c r="C2" s="48"/>
      <c r="D2" s="48"/>
      <c r="E2" s="48"/>
      <c r="F2" s="49"/>
      <c r="G2" s="23"/>
      <c r="H2" s="23"/>
      <c r="I2" s="23"/>
      <c r="J2" s="23"/>
      <c r="K2" s="23"/>
      <c r="L2" s="23"/>
      <c r="M2" s="23"/>
      <c r="N2" s="23"/>
      <c r="O2" s="23"/>
    </row>
    <row r="3" spans="1:15">
      <c r="B3" s="23"/>
      <c r="C3" s="24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>
      <c r="B4" s="23"/>
      <c r="C4" s="24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>
      <c r="B5" s="50"/>
      <c r="C5" s="51"/>
      <c r="D5" s="25" t="s">
        <v>0</v>
      </c>
      <c r="E5" s="25" t="s">
        <v>1</v>
      </c>
      <c r="F5" s="25" t="s">
        <v>2</v>
      </c>
      <c r="G5" s="23"/>
      <c r="H5" s="23"/>
      <c r="I5" s="23"/>
      <c r="J5" s="23"/>
      <c r="K5" s="23"/>
      <c r="L5" s="23"/>
      <c r="M5" s="23"/>
      <c r="N5" s="23"/>
      <c r="O5" s="23"/>
    </row>
    <row r="6" spans="1:15">
      <c r="B6" s="26" t="s">
        <v>43</v>
      </c>
      <c r="C6" s="25" t="s">
        <v>3</v>
      </c>
      <c r="D6" s="27">
        <v>281794189.68000031</v>
      </c>
      <c r="E6" s="28">
        <v>600.70000000018626</v>
      </c>
      <c r="F6" s="29">
        <v>281794790.37999725</v>
      </c>
      <c r="G6" s="23"/>
      <c r="H6" s="23"/>
      <c r="I6" s="23"/>
      <c r="J6" s="23"/>
      <c r="K6" s="23"/>
      <c r="L6" s="23"/>
      <c r="M6" s="23"/>
      <c r="N6" s="23"/>
      <c r="O6" s="23"/>
    </row>
    <row r="7" spans="1:15">
      <c r="B7" s="26" t="s">
        <v>4</v>
      </c>
      <c r="C7" s="25" t="s">
        <v>5</v>
      </c>
      <c r="D7" s="30">
        <v>23296942253.450001</v>
      </c>
      <c r="E7" s="30">
        <v>1944311.91</v>
      </c>
      <c r="F7" s="29">
        <v>23298886565.360001</v>
      </c>
      <c r="G7" s="23"/>
      <c r="H7" s="23"/>
      <c r="I7" s="23"/>
      <c r="J7" s="23"/>
      <c r="K7" s="23"/>
      <c r="L7" s="23"/>
      <c r="M7" s="23"/>
      <c r="N7" s="23"/>
      <c r="O7" s="23"/>
    </row>
    <row r="8" spans="1:15">
      <c r="B8" s="26" t="s">
        <v>6</v>
      </c>
      <c r="C8" s="25" t="s">
        <v>7</v>
      </c>
      <c r="D8" s="30">
        <v>22774327879.52</v>
      </c>
      <c r="E8" s="30">
        <v>1944304.55</v>
      </c>
      <c r="F8" s="29">
        <v>22776272184.07</v>
      </c>
      <c r="G8" s="23"/>
      <c r="H8" s="23"/>
      <c r="I8" s="23"/>
      <c r="J8" s="23"/>
      <c r="K8" s="23"/>
      <c r="L8" s="23"/>
      <c r="M8" s="23"/>
      <c r="N8" s="23"/>
      <c r="O8" s="23"/>
    </row>
    <row r="9" spans="1:15">
      <c r="B9" s="31" t="s">
        <v>88</v>
      </c>
      <c r="C9" s="25" t="s">
        <v>8</v>
      </c>
      <c r="D9" s="27">
        <f>D6+D7-D8</f>
        <v>804408563.61000061</v>
      </c>
      <c r="E9" s="27">
        <f>E6+E7-E8</f>
        <v>608.06000000005588</v>
      </c>
      <c r="F9" s="32">
        <f>F6+F7-F8</f>
        <v>804409171.66999817</v>
      </c>
      <c r="G9" s="23"/>
      <c r="H9" s="23"/>
      <c r="I9" s="23"/>
      <c r="J9" s="23"/>
      <c r="K9" s="23"/>
      <c r="L9" s="23"/>
      <c r="M9" s="23"/>
      <c r="N9" s="23"/>
      <c r="O9" s="23"/>
    </row>
    <row r="10" spans="1:15">
      <c r="B10" s="33" t="s">
        <v>9</v>
      </c>
      <c r="C10" s="34"/>
      <c r="D10" s="35"/>
      <c r="E10" s="36"/>
      <c r="F10" s="36"/>
      <c r="G10" s="23"/>
      <c r="H10" s="23"/>
      <c r="I10" s="23"/>
      <c r="J10" s="23"/>
      <c r="K10" s="23"/>
      <c r="L10" s="23"/>
      <c r="M10" s="23"/>
      <c r="N10" s="23"/>
      <c r="O10" s="23"/>
    </row>
    <row r="11" spans="1:15" ht="15.75" thickBot="1">
      <c r="A11" s="113"/>
      <c r="B11" s="36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5" ht="15.75" thickBot="1">
      <c r="A12" s="114"/>
      <c r="B12" s="70" t="s">
        <v>89</v>
      </c>
      <c r="C12" s="71"/>
      <c r="D12" s="72"/>
      <c r="E12" s="72"/>
      <c r="F12" s="72"/>
      <c r="G12" s="72"/>
      <c r="H12" s="73"/>
      <c r="I12" s="23"/>
      <c r="J12" s="23"/>
      <c r="K12" s="23"/>
      <c r="L12" s="23"/>
      <c r="M12" s="23"/>
      <c r="N12" s="23"/>
      <c r="O12" s="23"/>
    </row>
    <row r="13" spans="1:15">
      <c r="A13" s="114"/>
      <c r="B13" s="74"/>
      <c r="C13" s="74"/>
      <c r="D13" s="75"/>
      <c r="E13" s="75"/>
      <c r="F13" s="75"/>
      <c r="G13" s="75"/>
      <c r="H13" s="75"/>
      <c r="I13" s="23"/>
      <c r="J13" s="23"/>
      <c r="K13" s="23"/>
      <c r="L13" s="23"/>
      <c r="M13" s="23"/>
      <c r="N13" s="23"/>
      <c r="O13" s="23"/>
    </row>
    <row r="14" spans="1:15" ht="38.25">
      <c r="A14" s="114"/>
      <c r="B14" s="76" t="s">
        <v>10</v>
      </c>
      <c r="C14" s="76" t="s">
        <v>11</v>
      </c>
      <c r="D14" s="76" t="s">
        <v>12</v>
      </c>
      <c r="E14" s="77" t="s">
        <v>13</v>
      </c>
      <c r="F14" s="77" t="s">
        <v>14</v>
      </c>
      <c r="G14" s="77" t="s">
        <v>90</v>
      </c>
      <c r="H14" s="76" t="s">
        <v>91</v>
      </c>
      <c r="I14" s="23"/>
      <c r="J14" s="23"/>
      <c r="K14" s="23"/>
      <c r="L14" s="23"/>
      <c r="M14" s="23"/>
      <c r="N14" s="23"/>
      <c r="O14" s="23"/>
    </row>
    <row r="15" spans="1:15">
      <c r="A15" s="114"/>
      <c r="B15" s="1"/>
      <c r="C15" s="1"/>
      <c r="D15" s="1"/>
      <c r="E15" s="1"/>
      <c r="F15" s="1"/>
      <c r="G15" s="1"/>
      <c r="H15" s="78"/>
      <c r="I15" s="23"/>
      <c r="J15" s="23"/>
      <c r="K15" s="23"/>
      <c r="L15" s="23"/>
      <c r="M15" s="23"/>
      <c r="N15" s="23"/>
      <c r="O15" s="23"/>
    </row>
    <row r="16" spans="1:15">
      <c r="A16" s="114"/>
      <c r="B16" s="79" t="s">
        <v>28</v>
      </c>
      <c r="C16" s="80" t="s">
        <v>37</v>
      </c>
      <c r="D16" s="81">
        <v>44288</v>
      </c>
      <c r="E16" s="82">
        <v>100000000</v>
      </c>
      <c r="F16" s="83">
        <v>100000000</v>
      </c>
      <c r="G16" s="84">
        <v>0</v>
      </c>
      <c r="H16" s="84">
        <f t="shared" ref="H16:H31" si="0">E16-F16-G16</f>
        <v>0</v>
      </c>
      <c r="I16" s="23"/>
      <c r="J16" s="23"/>
      <c r="K16" s="23"/>
      <c r="L16" s="23"/>
      <c r="M16" s="23"/>
      <c r="N16" s="23"/>
      <c r="O16" s="23"/>
    </row>
    <row r="17" spans="1:15">
      <c r="A17" s="36"/>
      <c r="B17" s="79" t="s">
        <v>25</v>
      </c>
      <c r="C17" s="80" t="s">
        <v>38</v>
      </c>
      <c r="D17" s="81">
        <v>44288</v>
      </c>
      <c r="E17" s="82">
        <v>45000000</v>
      </c>
      <c r="F17" s="83">
        <v>45000000</v>
      </c>
      <c r="G17" s="85">
        <v>0</v>
      </c>
      <c r="H17" s="84">
        <f t="shared" si="0"/>
        <v>0</v>
      </c>
      <c r="I17" s="23"/>
      <c r="J17" s="23"/>
      <c r="K17" s="23"/>
      <c r="L17" s="23"/>
      <c r="M17" s="23"/>
      <c r="N17" s="23"/>
      <c r="O17" s="23"/>
    </row>
    <row r="18" spans="1:15">
      <c r="A18" s="23"/>
      <c r="B18" s="79" t="s">
        <v>54</v>
      </c>
      <c r="C18" s="80" t="s">
        <v>39</v>
      </c>
      <c r="D18" s="81">
        <v>44293</v>
      </c>
      <c r="E18" s="82">
        <v>80000000</v>
      </c>
      <c r="F18" s="83">
        <v>80000000</v>
      </c>
      <c r="G18" s="85">
        <v>0</v>
      </c>
      <c r="H18" s="84">
        <f t="shared" si="0"/>
        <v>0</v>
      </c>
      <c r="I18" s="23"/>
      <c r="J18" s="23"/>
      <c r="K18" s="23"/>
      <c r="L18" s="23"/>
      <c r="M18" s="23"/>
      <c r="N18" s="23"/>
      <c r="O18" s="23"/>
    </row>
    <row r="19" spans="1:15">
      <c r="A19" s="23"/>
      <c r="B19" s="79" t="s">
        <v>55</v>
      </c>
      <c r="C19" s="80" t="s">
        <v>40</v>
      </c>
      <c r="D19" s="81">
        <v>44301</v>
      </c>
      <c r="E19" s="82">
        <v>50000000</v>
      </c>
      <c r="F19" s="83">
        <v>50000000</v>
      </c>
      <c r="G19" s="85">
        <v>0</v>
      </c>
      <c r="H19" s="84">
        <f>E19-F19-G19</f>
        <v>0</v>
      </c>
      <c r="I19" s="23"/>
      <c r="J19" s="23"/>
      <c r="K19" s="23"/>
      <c r="L19" s="23"/>
      <c r="M19" s="23"/>
      <c r="N19" s="23"/>
      <c r="O19" s="23"/>
    </row>
    <row r="20" spans="1:15">
      <c r="A20" s="115"/>
      <c r="B20" s="79" t="s">
        <v>25</v>
      </c>
      <c r="C20" s="80" t="s">
        <v>44</v>
      </c>
      <c r="D20" s="81">
        <v>44532</v>
      </c>
      <c r="E20" s="82">
        <v>65000000</v>
      </c>
      <c r="F20" s="83">
        <v>65000000</v>
      </c>
      <c r="G20" s="85">
        <v>0</v>
      </c>
      <c r="H20" s="84">
        <f t="shared" si="0"/>
        <v>0</v>
      </c>
      <c r="I20" s="23"/>
      <c r="J20" s="23"/>
      <c r="K20" s="23"/>
      <c r="L20" s="23"/>
      <c r="M20" s="23"/>
      <c r="N20" s="23"/>
      <c r="O20" s="23"/>
    </row>
    <row r="21" spans="1:15">
      <c r="A21" s="115"/>
      <c r="B21" s="79" t="s">
        <v>28</v>
      </c>
      <c r="C21" s="80" t="s">
        <v>45</v>
      </c>
      <c r="D21" s="81">
        <v>44532</v>
      </c>
      <c r="E21" s="82">
        <v>50000000</v>
      </c>
      <c r="F21" s="83">
        <v>50000000</v>
      </c>
      <c r="G21" s="85">
        <v>0</v>
      </c>
      <c r="H21" s="84">
        <f t="shared" si="0"/>
        <v>0</v>
      </c>
      <c r="I21" s="23"/>
      <c r="J21" s="23"/>
      <c r="K21" s="23"/>
      <c r="L21" s="23"/>
      <c r="M21" s="23"/>
      <c r="N21" s="23"/>
      <c r="O21" s="23"/>
    </row>
    <row r="22" spans="1:15">
      <c r="A22" s="116"/>
      <c r="B22" s="79" t="s">
        <v>29</v>
      </c>
      <c r="C22" s="80" t="s">
        <v>46</v>
      </c>
      <c r="D22" s="81">
        <v>44532</v>
      </c>
      <c r="E22" s="82">
        <v>25000000</v>
      </c>
      <c r="F22" s="83">
        <v>25000000</v>
      </c>
      <c r="G22" s="85">
        <v>0</v>
      </c>
      <c r="H22" s="84">
        <f t="shared" si="0"/>
        <v>0</v>
      </c>
      <c r="I22" s="23"/>
      <c r="J22" s="23"/>
      <c r="K22" s="23"/>
      <c r="L22" s="23"/>
      <c r="M22" s="23"/>
      <c r="N22" s="23"/>
      <c r="O22" s="23"/>
    </row>
    <row r="23" spans="1:15">
      <c r="A23" s="23"/>
      <c r="B23" s="79" t="s">
        <v>47</v>
      </c>
      <c r="C23" s="80" t="s">
        <v>48</v>
      </c>
      <c r="D23" s="81">
        <v>44532</v>
      </c>
      <c r="E23" s="82">
        <v>75000000</v>
      </c>
      <c r="F23" s="83">
        <v>75000000</v>
      </c>
      <c r="G23" s="85">
        <v>0</v>
      </c>
      <c r="H23" s="84">
        <f t="shared" si="0"/>
        <v>0</v>
      </c>
      <c r="I23" s="23"/>
      <c r="J23" s="23"/>
      <c r="K23" s="23"/>
      <c r="L23" s="23"/>
      <c r="M23" s="23"/>
      <c r="N23" s="23"/>
      <c r="O23" s="23"/>
    </row>
    <row r="24" spans="1:15">
      <c r="A24" s="115"/>
      <c r="B24" s="79" t="s">
        <v>19</v>
      </c>
      <c r="C24" s="80" t="s">
        <v>49</v>
      </c>
      <c r="D24" s="81">
        <v>44532</v>
      </c>
      <c r="E24" s="82">
        <v>55000000</v>
      </c>
      <c r="F24" s="83">
        <v>55000000</v>
      </c>
      <c r="G24" s="85">
        <v>0</v>
      </c>
      <c r="H24" s="84">
        <f t="shared" si="0"/>
        <v>0</v>
      </c>
      <c r="I24" s="23"/>
      <c r="J24" s="23"/>
      <c r="K24" s="23"/>
      <c r="L24" s="23"/>
      <c r="M24" s="23"/>
      <c r="N24" s="23"/>
      <c r="O24" s="23"/>
    </row>
    <row r="25" spans="1:15">
      <c r="A25" s="115"/>
      <c r="B25" s="79" t="s">
        <v>28</v>
      </c>
      <c r="C25" s="80" t="s">
        <v>56</v>
      </c>
      <c r="D25" s="81">
        <v>44631</v>
      </c>
      <c r="E25" s="82">
        <v>200000000</v>
      </c>
      <c r="F25" s="83"/>
      <c r="G25" s="85">
        <v>0</v>
      </c>
      <c r="H25" s="84">
        <f t="shared" si="0"/>
        <v>200000000</v>
      </c>
      <c r="I25" s="23"/>
      <c r="J25" s="23"/>
      <c r="K25" s="23"/>
      <c r="L25" s="23"/>
      <c r="M25" s="23"/>
      <c r="N25" s="23"/>
      <c r="O25" s="23"/>
    </row>
    <row r="26" spans="1:15">
      <c r="A26" s="116"/>
      <c r="B26" s="79" t="s">
        <v>47</v>
      </c>
      <c r="C26" s="80" t="s">
        <v>57</v>
      </c>
      <c r="D26" s="81">
        <v>44631</v>
      </c>
      <c r="E26" s="82">
        <v>80000000</v>
      </c>
      <c r="F26" s="83"/>
      <c r="G26" s="85">
        <v>0</v>
      </c>
      <c r="H26" s="84">
        <f t="shared" si="0"/>
        <v>80000000</v>
      </c>
      <c r="I26" s="23"/>
      <c r="J26" s="23"/>
      <c r="K26" s="23"/>
      <c r="L26" s="23"/>
      <c r="M26" s="23"/>
      <c r="N26" s="23"/>
      <c r="O26" s="23"/>
    </row>
    <row r="27" spans="1:15">
      <c r="A27" s="115"/>
      <c r="B27" s="79" t="s">
        <v>25</v>
      </c>
      <c r="C27" s="80" t="s">
        <v>58</v>
      </c>
      <c r="D27" s="81">
        <v>44631</v>
      </c>
      <c r="E27" s="82">
        <v>50000000</v>
      </c>
      <c r="F27" s="83"/>
      <c r="G27" s="85">
        <v>0</v>
      </c>
      <c r="H27" s="84">
        <f t="shared" si="0"/>
        <v>50000000</v>
      </c>
      <c r="I27" s="23"/>
      <c r="J27" s="23"/>
      <c r="K27" s="23"/>
      <c r="L27" s="23"/>
      <c r="M27" s="23"/>
      <c r="N27" s="23"/>
      <c r="O27" s="23"/>
    </row>
    <row r="28" spans="1:15">
      <c r="A28" s="115"/>
      <c r="B28" s="79" t="s">
        <v>29</v>
      </c>
      <c r="C28" s="80" t="s">
        <v>59</v>
      </c>
      <c r="D28" s="81">
        <v>44631</v>
      </c>
      <c r="E28" s="82">
        <v>20000000</v>
      </c>
      <c r="F28" s="83"/>
      <c r="G28" s="85">
        <v>0</v>
      </c>
      <c r="H28" s="84">
        <f t="shared" si="0"/>
        <v>20000000</v>
      </c>
      <c r="I28" s="23"/>
      <c r="J28" s="23"/>
      <c r="K28" s="23"/>
      <c r="L28" s="23"/>
      <c r="M28" s="23"/>
      <c r="N28" s="23"/>
      <c r="O28" s="23"/>
    </row>
    <row r="29" spans="1:15">
      <c r="A29" s="115"/>
      <c r="B29" s="79" t="s">
        <v>60</v>
      </c>
      <c r="C29" s="80" t="s">
        <v>61</v>
      </c>
      <c r="D29" s="81">
        <v>44631</v>
      </c>
      <c r="E29" s="82">
        <v>50000000</v>
      </c>
      <c r="F29" s="83"/>
      <c r="G29" s="85">
        <v>0</v>
      </c>
      <c r="H29" s="84">
        <f t="shared" si="0"/>
        <v>50000000</v>
      </c>
      <c r="I29" s="23"/>
      <c r="J29" s="23"/>
      <c r="K29" s="23"/>
      <c r="L29" s="23"/>
      <c r="M29" s="23"/>
      <c r="N29" s="23"/>
      <c r="O29" s="23"/>
    </row>
    <row r="30" spans="1:15">
      <c r="A30" s="115"/>
      <c r="B30" s="79" t="s">
        <v>41</v>
      </c>
      <c r="C30" s="80"/>
      <c r="D30" s="81">
        <v>44289</v>
      </c>
      <c r="E30" s="82">
        <v>10000000</v>
      </c>
      <c r="F30" s="83">
        <v>10000000</v>
      </c>
      <c r="G30" s="85">
        <v>0</v>
      </c>
      <c r="H30" s="84">
        <f t="shared" si="0"/>
        <v>0</v>
      </c>
      <c r="I30" s="23"/>
      <c r="J30" s="23"/>
      <c r="K30" s="23"/>
      <c r="L30" s="23"/>
      <c r="M30" s="23"/>
      <c r="N30" s="23"/>
      <c r="O30" s="23"/>
    </row>
    <row r="31" spans="1:15">
      <c r="A31" s="23"/>
      <c r="B31" s="79" t="s">
        <v>41</v>
      </c>
      <c r="C31" s="80"/>
      <c r="D31" s="81">
        <v>44654</v>
      </c>
      <c r="E31" s="82">
        <v>10000000</v>
      </c>
      <c r="F31" s="83"/>
      <c r="G31" s="85">
        <v>0</v>
      </c>
      <c r="H31" s="84">
        <f t="shared" si="0"/>
        <v>10000000</v>
      </c>
      <c r="I31" s="23"/>
      <c r="J31" s="23"/>
      <c r="K31" s="23"/>
      <c r="L31" s="23"/>
      <c r="M31" s="23"/>
      <c r="N31" s="23"/>
      <c r="O31" s="23"/>
    </row>
    <row r="32" spans="1:15">
      <c r="A32" s="23"/>
      <c r="B32" s="86" t="s">
        <v>2</v>
      </c>
      <c r="C32" s="87"/>
      <c r="D32" s="88"/>
      <c r="E32" s="89">
        <f>SUM(E16:E31)</f>
        <v>965000000</v>
      </c>
      <c r="F32" s="89">
        <f>SUM(F16:F31)</f>
        <v>555000000</v>
      </c>
      <c r="G32" s="89">
        <f>SUM(G16:G31)</f>
        <v>0</v>
      </c>
      <c r="H32" s="90">
        <f>SUM(H16:H31)</f>
        <v>410000000</v>
      </c>
      <c r="I32" s="23"/>
      <c r="J32" s="23"/>
      <c r="K32" s="23"/>
      <c r="L32" s="23"/>
      <c r="M32" s="23"/>
      <c r="N32" s="23"/>
      <c r="O32" s="23"/>
    </row>
    <row r="33" spans="1:15" ht="15.75" thickBo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ht="15.75">
      <c r="A34" s="23"/>
      <c r="B34" s="91" t="s">
        <v>35</v>
      </c>
      <c r="C34" s="92"/>
      <c r="D34" s="92"/>
      <c r="E34" s="92"/>
      <c r="F34" s="93"/>
      <c r="G34" s="23"/>
      <c r="H34" s="23"/>
      <c r="I34" s="23"/>
    </row>
    <row r="35" spans="1:15" ht="15.75">
      <c r="A35" s="23"/>
      <c r="B35" s="94" t="s">
        <v>42</v>
      </c>
      <c r="C35" s="95"/>
      <c r="D35" s="95"/>
      <c r="E35" s="95"/>
      <c r="F35" s="96"/>
      <c r="G35" s="23"/>
      <c r="H35" s="23"/>
      <c r="I35" s="23"/>
    </row>
    <row r="36" spans="1:15" ht="19.5" thickBot="1">
      <c r="A36" s="23"/>
      <c r="B36" s="97" t="s">
        <v>92</v>
      </c>
      <c r="C36" s="98"/>
      <c r="D36" s="98"/>
      <c r="E36" s="98"/>
      <c r="F36" s="99"/>
      <c r="G36" s="23"/>
      <c r="H36" s="23"/>
      <c r="I36" s="23"/>
    </row>
    <row r="37" spans="1:15">
      <c r="A37" s="23"/>
      <c r="B37" s="37"/>
      <c r="C37" s="37"/>
      <c r="D37" s="37"/>
      <c r="E37" s="37"/>
      <c r="F37" s="37"/>
      <c r="G37" s="23"/>
      <c r="H37" s="23"/>
      <c r="I37" s="23"/>
    </row>
    <row r="38" spans="1:15">
      <c r="A38" s="23"/>
      <c r="B38" s="37"/>
      <c r="C38" s="37"/>
      <c r="D38" s="37"/>
      <c r="E38" s="37"/>
      <c r="F38" s="37"/>
      <c r="G38" s="23"/>
      <c r="H38" s="23"/>
      <c r="I38" s="23"/>
    </row>
    <row r="39" spans="1:15">
      <c r="A39" s="23"/>
      <c r="B39" s="38"/>
      <c r="C39" s="39"/>
      <c r="D39" s="38"/>
      <c r="E39" s="38"/>
      <c r="F39" s="38"/>
      <c r="G39" s="23"/>
      <c r="H39" s="23"/>
      <c r="I39" s="23"/>
    </row>
    <row r="40" spans="1:15" ht="63">
      <c r="A40" s="23"/>
      <c r="B40" s="100"/>
      <c r="C40" s="101" t="s">
        <v>64</v>
      </c>
      <c r="D40" s="101" t="s">
        <v>65</v>
      </c>
      <c r="E40" s="101" t="s">
        <v>66</v>
      </c>
      <c r="F40" s="101" t="s">
        <v>93</v>
      </c>
      <c r="G40" s="23"/>
      <c r="H40" s="23"/>
      <c r="I40" s="23"/>
    </row>
    <row r="41" spans="1:15" ht="15.75">
      <c r="A41" s="23"/>
      <c r="B41" s="100"/>
      <c r="C41" s="102"/>
      <c r="D41" s="100"/>
      <c r="E41" s="100"/>
      <c r="F41" s="100"/>
      <c r="G41" s="23"/>
      <c r="H41" s="23"/>
      <c r="I41" s="23"/>
    </row>
    <row r="42" spans="1:15" ht="78.75">
      <c r="A42" s="23"/>
      <c r="B42" s="103" t="s">
        <v>68</v>
      </c>
      <c r="C42" s="104">
        <v>1342655619.99</v>
      </c>
      <c r="D42" s="104">
        <v>351070394.49000001</v>
      </c>
      <c r="E42" s="104">
        <v>582973804.07000005</v>
      </c>
      <c r="F42" s="104">
        <v>1110752210.4099998</v>
      </c>
      <c r="G42" s="23"/>
      <c r="H42" s="23"/>
      <c r="I42" s="23"/>
    </row>
    <row r="43" spans="1:15" ht="15.75">
      <c r="A43" s="23"/>
      <c r="B43" s="105"/>
      <c r="C43" s="106"/>
      <c r="D43" s="107"/>
      <c r="E43" s="107"/>
      <c r="F43" s="107"/>
      <c r="G43" s="23"/>
      <c r="H43" s="23"/>
      <c r="I43" s="23"/>
    </row>
    <row r="44" spans="1:15" ht="15.75">
      <c r="A44" s="23"/>
      <c r="B44" s="105"/>
      <c r="C44" s="106"/>
      <c r="D44" s="107"/>
      <c r="E44" s="107"/>
      <c r="F44" s="107"/>
      <c r="G44" s="23"/>
      <c r="H44" s="23"/>
      <c r="I44" s="23"/>
    </row>
    <row r="45" spans="1:15" ht="15.75">
      <c r="A45" s="23"/>
      <c r="B45" s="105"/>
      <c r="C45" s="106"/>
      <c r="D45" s="107"/>
      <c r="E45" s="107"/>
      <c r="F45" s="107"/>
      <c r="G45" s="23"/>
      <c r="H45" s="23"/>
      <c r="I45" s="23"/>
    </row>
    <row r="46" spans="1:15" ht="16.5" thickBot="1">
      <c r="A46" s="23"/>
      <c r="B46" s="15"/>
      <c r="C46" s="15"/>
      <c r="D46" s="15"/>
      <c r="E46" s="15"/>
      <c r="F46" s="15"/>
      <c r="G46" s="23"/>
      <c r="H46" s="23"/>
      <c r="I46" s="23"/>
    </row>
    <row r="47" spans="1:15" ht="15.75">
      <c r="A47" s="23"/>
      <c r="B47" s="91" t="s">
        <v>36</v>
      </c>
      <c r="C47" s="92"/>
      <c r="D47" s="92"/>
      <c r="E47" s="92"/>
      <c r="F47" s="93"/>
      <c r="G47" s="23"/>
      <c r="H47" s="23"/>
      <c r="I47" s="23"/>
    </row>
    <row r="48" spans="1:15" ht="15.75">
      <c r="A48" s="23"/>
      <c r="B48" s="94" t="s">
        <v>42</v>
      </c>
      <c r="C48" s="95"/>
      <c r="D48" s="95"/>
      <c r="E48" s="95"/>
      <c r="F48" s="96"/>
      <c r="G48" s="23"/>
      <c r="H48" s="23"/>
      <c r="I48" s="23"/>
    </row>
    <row r="49" spans="1:15" ht="16.5" thickBot="1">
      <c r="A49" s="23"/>
      <c r="B49" s="97" t="s">
        <v>94</v>
      </c>
      <c r="C49" s="98"/>
      <c r="D49" s="98"/>
      <c r="E49" s="98"/>
      <c r="F49" s="99"/>
      <c r="G49" s="23"/>
      <c r="H49" s="23"/>
      <c r="I49" s="23"/>
    </row>
    <row r="50" spans="1:15" ht="15.75">
      <c r="A50" s="23"/>
      <c r="B50" s="108"/>
      <c r="C50" s="108"/>
      <c r="D50" s="108"/>
      <c r="E50" s="108"/>
      <c r="F50" s="108"/>
      <c r="G50" s="23"/>
      <c r="H50" s="23"/>
      <c r="I50" s="23"/>
    </row>
    <row r="51" spans="1:15" ht="15.75">
      <c r="A51" s="23"/>
      <c r="B51" s="108"/>
      <c r="C51" s="108"/>
      <c r="D51" s="108"/>
      <c r="E51" s="108"/>
      <c r="F51" s="108"/>
      <c r="G51" s="23"/>
      <c r="H51" s="23"/>
      <c r="I51" s="23"/>
    </row>
    <row r="52" spans="1:15" ht="15.75">
      <c r="A52" s="23"/>
      <c r="B52" s="109"/>
      <c r="C52" s="110"/>
      <c r="D52" s="109"/>
      <c r="E52" s="109"/>
      <c r="F52" s="109"/>
      <c r="G52" s="23"/>
      <c r="H52" s="23"/>
      <c r="I52" s="23"/>
    </row>
    <row r="53" spans="1:15" ht="63">
      <c r="A53" s="23"/>
      <c r="B53" s="100"/>
      <c r="C53" s="101" t="s">
        <v>69</v>
      </c>
      <c r="D53" s="101" t="s">
        <v>65</v>
      </c>
      <c r="E53" s="101" t="s">
        <v>66</v>
      </c>
      <c r="F53" s="101" t="s">
        <v>93</v>
      </c>
      <c r="G53" s="23"/>
      <c r="H53" s="23"/>
      <c r="I53" s="23"/>
    </row>
    <row r="54" spans="1:15" ht="15.75">
      <c r="A54" s="23"/>
      <c r="B54" s="100"/>
      <c r="C54" s="111"/>
      <c r="D54" s="112"/>
      <c r="E54" s="112"/>
      <c r="F54" s="112"/>
      <c r="G54" s="23"/>
      <c r="H54" s="23"/>
      <c r="I54" s="23"/>
    </row>
    <row r="55" spans="1:15" ht="78.75">
      <c r="A55" s="23"/>
      <c r="B55" s="103" t="s">
        <v>78</v>
      </c>
      <c r="C55" s="104">
        <v>26059931.859999999</v>
      </c>
      <c r="D55" s="104"/>
      <c r="E55" s="104"/>
      <c r="F55" s="104">
        <v>26059931.859999999</v>
      </c>
      <c r="G55" s="23"/>
      <c r="H55" s="23"/>
      <c r="I55" s="23"/>
    </row>
    <row r="56" spans="1:15">
      <c r="A56" s="23"/>
      <c r="B56" s="23"/>
      <c r="C56" s="23"/>
      <c r="D56" s="23"/>
      <c r="E56" s="23"/>
      <c r="F56" s="23"/>
      <c r="G56" s="23"/>
      <c r="H56" s="23"/>
      <c r="I56" s="23"/>
    </row>
    <row r="57" spans="1:15">
      <c r="A57" s="23"/>
      <c r="B57" s="23"/>
      <c r="C57" s="23"/>
      <c r="D57" s="23"/>
      <c r="E57" s="23"/>
      <c r="F57" s="23"/>
      <c r="G57" s="23"/>
      <c r="H57" s="23"/>
      <c r="I57" s="23"/>
    </row>
    <row r="58" spans="1:15">
      <c r="A58" s="23"/>
      <c r="B58" s="23"/>
      <c r="C58" s="23"/>
      <c r="D58" s="23"/>
      <c r="E58" s="23"/>
      <c r="F58" s="23"/>
      <c r="G58" s="23"/>
      <c r="H58" s="23"/>
      <c r="I58" s="23"/>
    </row>
    <row r="59" spans="1: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</row>
  </sheetData>
  <mergeCells count="11">
    <mergeCell ref="B35:F35"/>
    <mergeCell ref="B36:F36"/>
    <mergeCell ref="B47:F47"/>
    <mergeCell ref="B48:F48"/>
    <mergeCell ref="B49:F49"/>
    <mergeCell ref="B2:F2"/>
    <mergeCell ref="B5:C5"/>
    <mergeCell ref="B12:H12"/>
    <mergeCell ref="B13:H13"/>
    <mergeCell ref="B32:D32"/>
    <mergeCell ref="B34:F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1T 2021</vt:lpstr>
      <vt:lpstr>2T 2021</vt:lpstr>
      <vt:lpstr>3T 2021</vt:lpstr>
      <vt:lpstr>4T 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Situación de tesorería del Sector Público. Año 2021.</dc:title>
  <dc:creator>DGA</dc:creator>
  <cp:lastModifiedBy>Usuario</cp:lastModifiedBy>
  <dcterms:created xsi:type="dcterms:W3CDTF">2020-05-04T11:24:11Z</dcterms:created>
  <dcterms:modified xsi:type="dcterms:W3CDTF">2022-09-13T08:08:28Z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1T 2021.xlsx</vt:lpwstr>
  </property>
</Properties>
</file>